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4_8.22.19\"/>
    </mc:Choice>
  </mc:AlternateContent>
  <bookViews>
    <workbookView xWindow="0" yWindow="0" windowWidth="19200" windowHeight="7035" activeTab="7"/>
  </bookViews>
  <sheets>
    <sheet name="Criteria" sheetId="13" r:id="rId1"/>
    <sheet name="Evaluator 1" sheetId="2" r:id="rId2"/>
    <sheet name="Evaluator 2" sheetId="3" r:id="rId3"/>
    <sheet name="Evaluator 3" sheetId="5" r:id="rId4"/>
    <sheet name="Evaluator 4" sheetId="11" r:id="rId5"/>
    <sheet name="Evaluator 5" sheetId="12" r:id="rId6"/>
    <sheet name="Evaluator 6" sheetId="4" r:id="rId7"/>
    <sheet name="Summary" sheetId="1" r:id="rId8"/>
  </sheets>
  <calcPr calcId="152511"/>
</workbook>
</file>

<file path=xl/calcChain.xml><?xml version="1.0" encoding="utf-8"?>
<calcChain xmlns="http://schemas.openxmlformats.org/spreadsheetml/2006/main">
  <c r="M27" i="13" l="1"/>
  <c r="J27" i="13"/>
  <c r="G27" i="13"/>
  <c r="D27" i="13"/>
  <c r="N27" i="13" s="1"/>
  <c r="M26" i="13"/>
  <c r="J26" i="13"/>
  <c r="N26" i="13" s="1"/>
  <c r="G26" i="13"/>
  <c r="D26" i="13"/>
  <c r="M25" i="13"/>
  <c r="J25" i="13"/>
  <c r="G25" i="13"/>
  <c r="D25" i="13"/>
  <c r="N25" i="13" s="1"/>
  <c r="N24" i="13"/>
  <c r="M24" i="13"/>
  <c r="J24" i="13"/>
  <c r="G24" i="13"/>
  <c r="D24" i="13"/>
  <c r="M23" i="13"/>
  <c r="J23" i="13"/>
  <c r="G23" i="13"/>
  <c r="N23" i="13" s="1"/>
  <c r="D23" i="13"/>
  <c r="M22" i="13"/>
  <c r="J22" i="13"/>
  <c r="G22" i="13"/>
  <c r="D22" i="13"/>
  <c r="N22" i="13" s="1"/>
  <c r="M21" i="13"/>
  <c r="N21" i="13" s="1"/>
  <c r="J21" i="13"/>
  <c r="G21" i="13"/>
  <c r="D21" i="13"/>
  <c r="M20" i="13"/>
  <c r="J20" i="13"/>
  <c r="G20" i="13"/>
  <c r="D20" i="13"/>
  <c r="N20" i="13" s="1"/>
  <c r="M19" i="13"/>
  <c r="J19" i="13"/>
  <c r="G19" i="13"/>
  <c r="D19" i="13"/>
  <c r="N19" i="13" s="1"/>
  <c r="M18" i="13"/>
  <c r="J18" i="13"/>
  <c r="N18" i="13" s="1"/>
  <c r="G18" i="13"/>
  <c r="D18" i="13"/>
  <c r="M17" i="13"/>
  <c r="J17" i="13"/>
  <c r="G17" i="13"/>
  <c r="D17" i="13"/>
  <c r="N17" i="13" s="1"/>
  <c r="K12" i="1" l="1"/>
  <c r="H4" i="12" l="1"/>
  <c r="F7" i="1" s="1"/>
  <c r="H14" i="4" l="1"/>
  <c r="H5" i="4"/>
  <c r="H6" i="4"/>
  <c r="H7" i="4"/>
  <c r="H8" i="4"/>
  <c r="H9" i="4"/>
  <c r="H10" i="4"/>
  <c r="H11" i="4"/>
  <c r="H12" i="4"/>
  <c r="H13" i="4"/>
  <c r="H4" i="4"/>
  <c r="K6" i="1"/>
  <c r="H14" i="12" l="1"/>
  <c r="F17" i="1" s="1"/>
  <c r="H13" i="12"/>
  <c r="F16" i="1" s="1"/>
  <c r="H12" i="12"/>
  <c r="F15" i="1" s="1"/>
  <c r="H11" i="12"/>
  <c r="F14" i="1" s="1"/>
  <c r="H10" i="12"/>
  <c r="F13" i="1" s="1"/>
  <c r="H9" i="12"/>
  <c r="F12" i="1" s="1"/>
  <c r="H8" i="12"/>
  <c r="F11" i="1" s="1"/>
  <c r="H7" i="12"/>
  <c r="F10" i="1" s="1"/>
  <c r="H6" i="12"/>
  <c r="F9" i="1" s="1"/>
  <c r="H5" i="12"/>
  <c r="F8" i="1" s="1"/>
  <c r="L9" i="1"/>
  <c r="L10" i="1"/>
  <c r="L12" i="1"/>
  <c r="K8" i="1"/>
  <c r="L8" i="1" s="1"/>
  <c r="K9" i="1"/>
  <c r="K10" i="1"/>
  <c r="K11" i="1"/>
  <c r="L11" i="1" s="1"/>
  <c r="K13" i="1"/>
  <c r="L13" i="1" s="1"/>
  <c r="K14" i="1"/>
  <c r="L14" i="1" s="1"/>
  <c r="K15" i="1"/>
  <c r="L15" i="1" s="1"/>
  <c r="K16" i="1"/>
  <c r="L16" i="1" s="1"/>
  <c r="K17" i="1"/>
  <c r="L17" i="1" s="1"/>
  <c r="G8" i="1"/>
  <c r="D9" i="1"/>
  <c r="G9" i="1"/>
  <c r="G10" i="1"/>
  <c r="G11" i="1"/>
  <c r="D12" i="1"/>
  <c r="E12" i="1"/>
  <c r="G12" i="1"/>
  <c r="G13" i="1"/>
  <c r="G14" i="1"/>
  <c r="E15" i="1"/>
  <c r="G15" i="1"/>
  <c r="G16" i="1"/>
  <c r="D17" i="1"/>
  <c r="G17" i="1"/>
  <c r="A8" i="1"/>
  <c r="A9" i="1"/>
  <c r="A10" i="1"/>
  <c r="A11" i="1"/>
  <c r="A12" i="1"/>
  <c r="A13" i="1"/>
  <c r="A14" i="1"/>
  <c r="A15" i="1"/>
  <c r="A16" i="1"/>
  <c r="A17" i="1"/>
  <c r="H5" i="11"/>
  <c r="E8" i="1" s="1"/>
  <c r="H6" i="11"/>
  <c r="E9" i="1" s="1"/>
  <c r="H7" i="11"/>
  <c r="E10" i="1" s="1"/>
  <c r="H8" i="11"/>
  <c r="E11" i="1" s="1"/>
  <c r="H9" i="11"/>
  <c r="H10" i="11"/>
  <c r="E13" i="1" s="1"/>
  <c r="H11" i="11"/>
  <c r="E14" i="1" s="1"/>
  <c r="H12" i="11"/>
  <c r="H13" i="11"/>
  <c r="E16" i="1" s="1"/>
  <c r="H14" i="11"/>
  <c r="E17" i="1" s="1"/>
  <c r="H4" i="11"/>
  <c r="H5" i="5"/>
  <c r="D8" i="1" s="1"/>
  <c r="H6" i="5"/>
  <c r="H7" i="5"/>
  <c r="D10" i="1" s="1"/>
  <c r="H8" i="5"/>
  <c r="D11" i="1" s="1"/>
  <c r="H9" i="5"/>
  <c r="H10" i="5"/>
  <c r="D13" i="1" s="1"/>
  <c r="H11" i="5"/>
  <c r="D14" i="1" s="1"/>
  <c r="H12" i="5"/>
  <c r="D15" i="1" s="1"/>
  <c r="H13" i="5"/>
  <c r="D16" i="1" s="1"/>
  <c r="H14" i="5"/>
  <c r="H4" i="5"/>
  <c r="H10" i="1" l="1"/>
  <c r="H13" i="1"/>
  <c r="H5" i="3"/>
  <c r="C8" i="1" s="1"/>
  <c r="H6" i="3"/>
  <c r="C9" i="1" s="1"/>
  <c r="H7" i="3"/>
  <c r="C10" i="1" s="1"/>
  <c r="H8" i="3"/>
  <c r="C11" i="1" s="1"/>
  <c r="H11" i="1" s="1"/>
  <c r="H9" i="3"/>
  <c r="C12" i="1" s="1"/>
  <c r="H10" i="3"/>
  <c r="C13" i="1" s="1"/>
  <c r="H11" i="3"/>
  <c r="C14" i="1" s="1"/>
  <c r="H12" i="3"/>
  <c r="C15" i="1" s="1"/>
  <c r="H13" i="3"/>
  <c r="C16" i="1" s="1"/>
  <c r="H14" i="3"/>
  <c r="C17" i="1" s="1"/>
  <c r="H4" i="3"/>
  <c r="H5" i="2"/>
  <c r="B8" i="1" s="1"/>
  <c r="H8" i="1" s="1"/>
  <c r="H6" i="2"/>
  <c r="B9" i="1" s="1"/>
  <c r="H9" i="1" s="1"/>
  <c r="H7" i="2"/>
  <c r="B10" i="1" s="1"/>
  <c r="H8" i="2"/>
  <c r="B11" i="1" s="1"/>
  <c r="H9" i="2"/>
  <c r="B12" i="1" s="1"/>
  <c r="H12" i="1" s="1"/>
  <c r="H10" i="2"/>
  <c r="B13" i="1" s="1"/>
  <c r="H11" i="2"/>
  <c r="B14" i="1" s="1"/>
  <c r="H14" i="1" s="1"/>
  <c r="H12" i="2"/>
  <c r="B15" i="1" s="1"/>
  <c r="H15" i="1" s="1"/>
  <c r="O15" i="1" s="1"/>
  <c r="H13" i="2"/>
  <c r="B16" i="1" s="1"/>
  <c r="H16" i="1" s="1"/>
  <c r="H14" i="2"/>
  <c r="B17" i="1" s="1"/>
  <c r="H17" i="1" s="1"/>
  <c r="O17" i="1" s="1"/>
  <c r="H4" i="2"/>
  <c r="A7" i="1"/>
  <c r="O12" i="1" l="1"/>
  <c r="O13" i="1"/>
  <c r="O8" i="1"/>
  <c r="O10" i="1"/>
  <c r="O14" i="1"/>
  <c r="O11" i="1"/>
  <c r="O9" i="1"/>
  <c r="O16" i="1"/>
  <c r="G7" i="1"/>
  <c r="E7" i="1"/>
  <c r="D7" i="1"/>
  <c r="C7" i="1"/>
  <c r="B7" i="1"/>
  <c r="H7" i="1" l="1"/>
  <c r="I7" i="1" s="1"/>
  <c r="I15" i="1"/>
  <c r="I17" i="1"/>
  <c r="I9" i="1"/>
  <c r="I10" i="1"/>
  <c r="K7" i="1"/>
  <c r="I11" i="1" l="1"/>
  <c r="I16" i="1"/>
  <c r="I12" i="1"/>
  <c r="I13" i="1"/>
  <c r="I8" i="1"/>
  <c r="I14" i="1"/>
  <c r="L7" i="1"/>
  <c r="M12" i="1" l="1"/>
  <c r="M9" i="1"/>
  <c r="M7" i="1"/>
  <c r="M13" i="1"/>
  <c r="M15" i="1"/>
  <c r="M8" i="1"/>
  <c r="M11" i="1"/>
  <c r="M17" i="1"/>
  <c r="M14" i="1"/>
  <c r="M16" i="1"/>
  <c r="M10" i="1"/>
  <c r="O7" i="1"/>
  <c r="P15" i="1" l="1"/>
  <c r="P13" i="1"/>
  <c r="P12" i="1"/>
  <c r="P7" i="1"/>
  <c r="P17" i="1"/>
  <c r="P16" i="1"/>
  <c r="P9" i="1"/>
  <c r="P11" i="1"/>
  <c r="P8" i="1"/>
  <c r="P14" i="1"/>
  <c r="P10" i="1"/>
</calcChain>
</file>

<file path=xl/sharedStrings.xml><?xml version="1.0" encoding="utf-8"?>
<sst xmlns="http://schemas.openxmlformats.org/spreadsheetml/2006/main" count="151" uniqueCount="51">
  <si>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</si>
  <si>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</si>
  <si>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</si>
  <si>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</si>
  <si>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</si>
  <si>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</si>
  <si>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</si>
  <si>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</si>
  <si>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</si>
  <si>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</si>
  <si>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</si>
  <si>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</si>
  <si>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</si>
  <si>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</si>
  <si>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</si>
  <si>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</si>
  <si>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</si>
  <si>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</si>
  <si>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</si>
  <si>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</si>
  <si>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</si>
  <si>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Evaluator 4</t>
  </si>
  <si>
    <t>RFP730-19089 Ride Matching Platform</t>
  </si>
  <si>
    <t>Fidelity Partners</t>
  </si>
  <si>
    <t>Ingenesis</t>
  </si>
  <si>
    <t>Jackson &amp; Coker</t>
  </si>
  <si>
    <t>LocumTenens</t>
  </si>
  <si>
    <t>Medestar</t>
  </si>
  <si>
    <t>Medrelief Staffing</t>
  </si>
  <si>
    <t>Physician Resources</t>
  </si>
  <si>
    <t>Staff Care</t>
  </si>
  <si>
    <t>Sterling</t>
  </si>
  <si>
    <t>Vista Staffing</t>
  </si>
  <si>
    <t>Whitaker Pathways</t>
  </si>
  <si>
    <t>Evaluator 6</t>
  </si>
  <si>
    <t xml:space="preserve">University of Houston Evaluation Matrix         
</t>
  </si>
  <si>
    <t>RFP730-19175 Temporary Medical Staffing Services</t>
  </si>
  <si>
    <t>Name</t>
  </si>
  <si>
    <t>Evaluation Due Date</t>
  </si>
  <si>
    <t>05/12/19 @ 2 PM</t>
  </si>
  <si>
    <t xml:space="preserve"> Criteria 1</t>
  </si>
  <si>
    <t xml:space="preserve"> Criteria 2</t>
  </si>
  <si>
    <t xml:space="preserve"> Criteria 3</t>
  </si>
  <si>
    <t xml:space="preserve"> Criteria 4</t>
  </si>
  <si>
    <t xml:space="preserve">Demonstrated ability of the Contractor to fulfill current and predicted University needs:
Respondent’s demonstrated professional experience performing the requested (delivery of service) in locations of similar types and size (please provide the names of current clients and the number of years that you have been providing (these temporary medical staffing) services for each).
Respondent’s average time to respond to (a clinic’s) requests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
Guaranteed turnaround time
</t>
  </si>
  <si>
    <r>
      <rPr>
        <sz val="9"/>
        <rFont val="Arial"/>
        <family val="2"/>
      </rPr>
      <t xml:space="preserve">Proposed operational and transition plan with schedule.
</t>
    </r>
    <r>
      <rPr>
        <b/>
        <sz val="9"/>
        <color rgb="FFFF0000"/>
        <rFont val="Arial"/>
        <family val="2"/>
      </rPr>
      <t xml:space="preserve">
</t>
    </r>
  </si>
  <si>
    <t>Quality assurance plan and control measures implemented and maintained by the Contractor.</t>
  </si>
  <si>
    <t>Points (1-5)</t>
  </si>
  <si>
    <t>Non-Disclosure:</t>
  </si>
  <si>
    <t>Updated: 6/18</t>
  </si>
  <si>
    <t>Rate per eligible employee
*ONLY EVALUATOR 6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</si>
</sst>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sz val="10"/>
      <color theme="1"/>
      <name val="Times New Roman"/>
      <family val="1"/>
    </font>
    <font>
      <u/>
      <sz val="11"/>
      <color theme="10"/>
      <name val="Calibri"/>
      <family val="2"/>
      <scheme val="minor"/>
    </font>
    <font>
      <u/>
      <sz val="10"/>
      <color theme="10"/>
      <name val="Arial"/>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13">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45" fillId="26" borderId="0" applyNumberFormat="0" applyBorder="0" applyAlignment="0" applyProtection="0"/>
    <xf numFmtId="0" fontId="3" fillId="0" borderId="0"/>
    <xf numFmtId="0" fontId="3" fillId="0" borderId="0"/>
    <xf numFmtId="0" fontId="2" fillId="0" borderId="0"/>
    <xf numFmtId="0" fontId="2" fillId="0" borderId="0"/>
    <xf numFmtId="0" fontId="17" fillId="0" borderId="0"/>
    <xf numFmtId="0" fontId="17" fillId="2" borderId="1" applyNumberFormat="0" applyFont="0" applyAlignment="0" applyProtection="0"/>
    <xf numFmtId="0" fontId="17" fillId="2" borderId="1" applyNumberFormat="0" applyFont="0" applyAlignment="0" applyProtection="0"/>
    <xf numFmtId="0" fontId="1" fillId="0" borderId="0"/>
    <xf numFmtId="0" fontId="51" fillId="0" borderId="0" applyNumberFormat="0" applyFill="0" applyBorder="0" applyAlignment="0" applyProtection="0"/>
  </cellStyleXfs>
  <cellXfs count="87">
    <xf numFmtId="0" fontId="0" fillId="0" borderId="0" xfId="0"/>
    <xf numFmtId="0" fontId="0" fillId="0" borderId="0" xfId="0" applyBorder="1"/>
    <xf numFmtId="0" fontId="15" fillId="0" borderId="0" xfId="0" applyFont="1" applyBorder="1" applyAlignment="1"/>
    <xf numFmtId="0" fontId="0" fillId="0" borderId="0" xfId="0" applyBorder="1"/>
    <xf numFmtId="0" fontId="15" fillId="0" borderId="0" xfId="0" applyFont="1" applyBorder="1" applyAlignment="1"/>
    <xf numFmtId="0" fontId="17" fillId="0" borderId="0" xfId="0" applyFont="1"/>
    <xf numFmtId="0" fontId="0" fillId="0" borderId="0" xfId="0"/>
    <xf numFmtId="0" fontId="15" fillId="0" borderId="0" xfId="0" applyFont="1" applyBorder="1" applyAlignment="1">
      <alignment horizontal="left"/>
    </xf>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xf numFmtId="0" fontId="15" fillId="25" borderId="0" xfId="0" applyFont="1" applyFill="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40" fillId="25" borderId="0" xfId="0" applyFont="1" applyFill="1"/>
    <xf numFmtId="0" fontId="36" fillId="24" borderId="13" xfId="0" applyFont="1" applyFill="1" applyBorder="1" applyAlignment="1">
      <alignment horizontal="right" textRotation="90"/>
    </xf>
    <xf numFmtId="0" fontId="37" fillId="24" borderId="12" xfId="0" applyFont="1" applyFill="1" applyBorder="1" applyAlignment="1">
      <alignment horizontal="right"/>
    </xf>
    <xf numFmtId="0" fontId="37" fillId="25" borderId="11" xfId="0" applyFont="1" applyFill="1" applyBorder="1" applyAlignment="1">
      <alignment horizontal="right"/>
    </xf>
    <xf numFmtId="0" fontId="42" fillId="0" borderId="0" xfId="100" applyFont="1" applyFill="1" applyBorder="1" applyAlignment="1">
      <alignment horizontal="right"/>
    </xf>
    <xf numFmtId="0" fontId="42" fillId="0" borderId="10" xfId="100" applyFont="1" applyBorder="1" applyAlignment="1">
      <alignment horizontal="right"/>
    </xf>
    <xf numFmtId="0" fontId="44" fillId="0" borderId="10" xfId="100" applyFont="1" applyFill="1" applyBorder="1" applyAlignment="1">
      <alignment horizontal="right"/>
    </xf>
    <xf numFmtId="0" fontId="43" fillId="0" borderId="0" xfId="98" applyFont="1" applyFill="1" applyBorder="1"/>
    <xf numFmtId="0" fontId="43" fillId="0" borderId="0" xfId="98" applyFont="1" applyFill="1" applyBorder="1"/>
    <xf numFmtId="0" fontId="45" fillId="26" borderId="12" xfId="103" applyBorder="1" applyAlignment="1">
      <alignment horizontal="right"/>
    </xf>
    <xf numFmtId="0" fontId="17" fillId="0" borderId="0" xfId="98" applyFont="1"/>
    <xf numFmtId="0" fontId="43" fillId="0" borderId="0" xfId="98" applyFont="1" applyFill="1" applyBorder="1"/>
    <xf numFmtId="0" fontId="17" fillId="0" borderId="0" xfId="98" applyFont="1"/>
    <xf numFmtId="0" fontId="43" fillId="0" borderId="0" xfId="98" applyFont="1" applyFill="1" applyBorder="1"/>
    <xf numFmtId="0" fontId="17" fillId="0" borderId="0" xfId="98" applyFont="1"/>
    <xf numFmtId="0" fontId="17" fillId="0" borderId="0" xfId="98" applyFont="1"/>
    <xf numFmtId="0" fontId="43" fillId="0" borderId="0" xfId="98" applyFont="1" applyFill="1" applyBorder="1"/>
    <xf numFmtId="0" fontId="17" fillId="0" borderId="0" xfId="98" applyFont="1"/>
    <xf numFmtId="0" fontId="43" fillId="0" borderId="0" xfId="98" applyFont="1" applyFill="1" applyBorder="1"/>
    <xf numFmtId="0" fontId="17" fillId="0" borderId="0" xfId="98" applyFont="1"/>
    <xf numFmtId="0" fontId="41" fillId="0" borderId="10" xfId="100" applyFont="1" applyBorder="1" applyAlignment="1">
      <alignment horizontal="center"/>
    </xf>
    <xf numFmtId="0" fontId="42"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5" fillId="25" borderId="0" xfId="98" applyFont="1" applyFill="1" applyAlignment="1">
      <alignment horizontal="left" wrapText="1"/>
    </xf>
    <xf numFmtId="0" fontId="17" fillId="25" borderId="0" xfId="98" applyFont="1" applyFill="1"/>
    <xf numFmtId="0" fontId="15" fillId="0" borderId="0" xfId="98" applyFont="1" applyFill="1"/>
    <xf numFmtId="0" fontId="16" fillId="25" borderId="0" xfId="98" applyFont="1" applyFill="1"/>
    <xf numFmtId="0" fontId="46" fillId="25" borderId="0" xfId="111" applyFont="1" applyFill="1" applyBorder="1" applyAlignment="1"/>
    <xf numFmtId="0" fontId="17" fillId="27" borderId="0" xfId="111" applyFont="1" applyFill="1" applyBorder="1" applyAlignment="1">
      <alignment horizontal="center"/>
    </xf>
    <xf numFmtId="164" fontId="46" fillId="0" borderId="0" xfId="111" applyNumberFormat="1" applyFont="1" applyFill="1" applyBorder="1" applyAlignment="1">
      <alignment horizontal="center"/>
    </xf>
    <xf numFmtId="0" fontId="41" fillId="25" borderId="0" xfId="111" applyFont="1" applyFill="1" applyBorder="1" applyAlignment="1"/>
    <xf numFmtId="0" fontId="17" fillId="25" borderId="0" xfId="98" applyFont="1" applyFill="1" applyAlignment="1">
      <alignment horizontal="center"/>
    </xf>
    <xf numFmtId="0" fontId="42" fillId="28" borderId="14" xfId="98" applyFont="1" applyFill="1" applyBorder="1" applyAlignment="1">
      <alignment horizontal="left"/>
    </xf>
    <xf numFmtId="0" fontId="42" fillId="28" borderId="15" xfId="98" applyFont="1" applyFill="1" applyBorder="1" applyAlignment="1">
      <alignment horizontal="left"/>
    </xf>
    <xf numFmtId="0" fontId="42" fillId="28" borderId="16" xfId="98" applyFont="1" applyFill="1" applyBorder="1" applyAlignment="1">
      <alignment horizontal="left"/>
    </xf>
    <xf numFmtId="0" fontId="47" fillId="25" borderId="14"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8" fillId="25" borderId="14" xfId="98" applyFont="1" applyFill="1" applyBorder="1" applyAlignment="1">
      <alignment horizontal="left" vertical="center" wrapText="1"/>
    </xf>
    <xf numFmtId="0" fontId="48" fillId="25" borderId="15" xfId="98" applyFont="1" applyFill="1" applyBorder="1" applyAlignment="1">
      <alignment horizontal="left" vertical="center" wrapText="1"/>
    </xf>
    <xf numFmtId="0" fontId="48" fillId="25" borderId="16" xfId="98" applyFont="1" applyFill="1" applyBorder="1" applyAlignment="1">
      <alignment horizontal="left" vertical="center" wrapText="1"/>
    </xf>
    <xf numFmtId="0" fontId="49" fillId="25" borderId="0" xfId="98" applyFont="1" applyFill="1" applyAlignment="1">
      <alignment wrapText="1"/>
    </xf>
    <xf numFmtId="0" fontId="49" fillId="25" borderId="17" xfId="98" applyFont="1" applyFill="1" applyBorder="1" applyAlignment="1">
      <alignment horizontal="right" wrapText="1"/>
    </xf>
    <xf numFmtId="0" fontId="49" fillId="25" borderId="0" xfId="98" applyFont="1" applyFill="1" applyBorder="1" applyAlignment="1">
      <alignment horizontal="right" wrapText="1"/>
    </xf>
    <xf numFmtId="0" fontId="49" fillId="25" borderId="18" xfId="98" applyFont="1" applyFill="1" applyBorder="1" applyAlignment="1">
      <alignment horizontal="right" wrapText="1"/>
    </xf>
    <xf numFmtId="0" fontId="49" fillId="29" borderId="19" xfId="98" applyFont="1" applyFill="1" applyBorder="1" applyAlignment="1">
      <alignment horizontal="right" wrapText="1"/>
    </xf>
    <xf numFmtId="0" fontId="49" fillId="25" borderId="0" xfId="98" applyFont="1" applyFill="1" applyAlignment="1">
      <alignment horizontal="center" wrapText="1"/>
    </xf>
    <xf numFmtId="0" fontId="17" fillId="27" borderId="20" xfId="98" applyFont="1" applyFill="1" applyBorder="1"/>
    <xf numFmtId="0" fontId="17" fillId="30" borderId="13" xfId="98" applyFont="1" applyFill="1" applyBorder="1" applyAlignment="1">
      <alignment horizontal="center" vertical="center"/>
    </xf>
    <xf numFmtId="0" fontId="17" fillId="31" borderId="18" xfId="98" applyFont="1" applyFill="1" applyBorder="1"/>
    <xf numFmtId="0" fontId="44" fillId="32" borderId="21" xfId="98" applyFont="1" applyFill="1" applyBorder="1"/>
    <xf numFmtId="0" fontId="17" fillId="25" borderId="10" xfId="98" applyFont="1" applyFill="1" applyBorder="1"/>
    <xf numFmtId="0" fontId="44" fillId="25" borderId="0" xfId="98" applyFont="1" applyFill="1"/>
    <xf numFmtId="0" fontId="17" fillId="25" borderId="0" xfId="98" applyFont="1" applyFill="1" applyAlignment="1">
      <alignment wrapText="1"/>
    </xf>
    <xf numFmtId="0" fontId="50" fillId="0" borderId="0" xfId="111" applyFont="1" applyAlignment="1">
      <alignment horizontal="left" vertical="center" indent="5"/>
    </xf>
    <xf numFmtId="0" fontId="46" fillId="25" borderId="0" xfId="111" applyFont="1" applyFill="1"/>
    <xf numFmtId="0" fontId="46" fillId="0" borderId="0" xfId="111" applyFont="1"/>
    <xf numFmtId="0" fontId="1" fillId="25" borderId="0" xfId="111" applyFont="1" applyFill="1" applyAlignment="1">
      <alignment vertical="center"/>
    </xf>
    <xf numFmtId="0" fontId="52" fillId="25" borderId="0" xfId="112" applyFont="1" applyFill="1"/>
    <xf numFmtId="0" fontId="51" fillId="25" borderId="0" xfId="112" applyFill="1"/>
    <xf numFmtId="0" fontId="40" fillId="25" borderId="0" xfId="98" applyFont="1" applyFill="1"/>
  </cellXfs>
  <cellStyles count="11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3"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2" builtinId="8"/>
    <cellStyle name="Input 2" xfId="81"/>
    <cellStyle name="Input 3" xfId="39"/>
    <cellStyle name="Linked Cell 2" xfId="82"/>
    <cellStyle name="Linked Cell 3" xfId="40"/>
    <cellStyle name="Neutral 2" xfId="83"/>
    <cellStyle name="Neutral 3" xfId="41"/>
    <cellStyle name="Normal" xfId="0" builtinId="0"/>
    <cellStyle name="Normal 10" xfId="111"/>
    <cellStyle name="Normal 2" xfId="2"/>
    <cellStyle name="Normal 2 2" xfId="108"/>
    <cellStyle name="Normal 3" xfId="3"/>
    <cellStyle name="Normal 3 2" xfId="88"/>
    <cellStyle name="Normal 4" xfId="4"/>
    <cellStyle name="Normal 4 10" xfId="100"/>
    <cellStyle name="Normal 4 11" xfId="102"/>
    <cellStyle name="Normal 4 12" xfId="105"/>
    <cellStyle name="Normal 4 13" xfId="107"/>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4"/>
    <cellStyle name="Normal 9" xfId="106"/>
    <cellStyle name="Note 2" xfId="5"/>
    <cellStyle name="Note 2 2" xfId="109"/>
    <cellStyle name="Note 3" xfId="89"/>
    <cellStyle name="Note 3 2" xfId="110"/>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30</xdr:row>
      <xdr:rowOff>9525</xdr:rowOff>
    </xdr:from>
    <xdr:ext cx="6800850" cy="3533775"/>
    <xdr:sp macro="" textlink="">
      <xdr:nvSpPr>
        <xdr:cNvPr id="3" name="TextBox 2"/>
        <xdr:cNvSpPr txBox="1"/>
      </xdr:nvSpPr>
      <xdr:spPr>
        <a:xfrm>
          <a:off x="9525" y="94107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topLeftCell="A16" workbookViewId="0">
      <selection activeCell="O45" sqref="O45"/>
    </sheetView>
  </sheetViews>
  <sheetFormatPr defaultRowHeight="12.75" x14ac:dyDescent="0.2"/>
  <cols>
    <col min="1" max="1" width="26" style="50" customWidth="1"/>
    <col min="2" max="2" width="6.28515625" style="50" customWidth="1"/>
    <col min="3" max="3" width="10.5703125" style="50" bestFit="1" customWidth="1"/>
    <col min="4" max="4" width="18.28515625" style="50" customWidth="1"/>
    <col min="5" max="5" width="6.5703125" style="50" customWidth="1"/>
    <col min="6" max="6" width="15" style="50" customWidth="1"/>
    <col min="7" max="7" width="20.85546875" style="50" customWidth="1"/>
    <col min="8" max="8" width="6.5703125" style="50" customWidth="1"/>
    <col min="9" max="9" width="10.5703125" style="50" bestFit="1" customWidth="1"/>
    <col min="10" max="10" width="15.7109375" style="50" customWidth="1"/>
    <col min="11" max="11" width="6.7109375" style="50" customWidth="1"/>
    <col min="12" max="12" width="10.5703125" style="50" bestFit="1" customWidth="1"/>
    <col min="13" max="13" width="22.28515625" style="50" customWidth="1"/>
    <col min="14" max="14" width="6.85546875" style="50" customWidth="1"/>
    <col min="15" max="16" width="9.140625" style="50" customWidth="1"/>
    <col min="17" max="17" width="7.140625" style="50" customWidth="1"/>
    <col min="18" max="18" width="6.140625" style="50" customWidth="1"/>
    <col min="19" max="19" width="9.140625" style="50"/>
    <col min="20" max="20" width="17.5703125" style="50" bestFit="1" customWidth="1"/>
    <col min="21" max="16384" width="9.140625" style="50"/>
  </cols>
  <sheetData>
    <row r="1" spans="1:14" ht="15.75" x14ac:dyDescent="0.25">
      <c r="A1" s="49" t="s">
        <v>35</v>
      </c>
      <c r="B1" s="49"/>
      <c r="C1" s="49"/>
      <c r="D1" s="49"/>
      <c r="E1" s="49"/>
      <c r="F1" s="49"/>
      <c r="G1" s="49"/>
      <c r="H1" s="49"/>
      <c r="I1" s="49"/>
      <c r="J1" s="49"/>
    </row>
    <row r="2" spans="1:14" ht="18.75" customHeight="1" x14ac:dyDescent="0.25">
      <c r="A2" s="51" t="s">
        <v>36</v>
      </c>
      <c r="B2" s="52"/>
      <c r="C2" s="52"/>
      <c r="D2" s="52"/>
      <c r="E2" s="52"/>
      <c r="F2" s="52"/>
      <c r="G2" s="52"/>
      <c r="H2" s="52"/>
      <c r="I2" s="52"/>
      <c r="J2" s="52"/>
    </row>
    <row r="3" spans="1:14" ht="15" customHeight="1" x14ac:dyDescent="0.2">
      <c r="A3" s="53" t="s">
        <v>37</v>
      </c>
      <c r="B3" s="54"/>
      <c r="C3" s="54"/>
      <c r="D3" s="54"/>
    </row>
    <row r="4" spans="1:14" ht="15" customHeight="1" x14ac:dyDescent="0.2">
      <c r="A4" s="53" t="s">
        <v>38</v>
      </c>
      <c r="B4" s="55" t="s">
        <v>39</v>
      </c>
      <c r="C4" s="55"/>
      <c r="D4" s="55"/>
      <c r="E4" s="53"/>
    </row>
    <row r="5" spans="1:14" ht="15" customHeight="1" x14ac:dyDescent="0.2">
      <c r="D5" s="56"/>
      <c r="E5" s="53"/>
    </row>
    <row r="6" spans="1:14" ht="15" customHeight="1" x14ac:dyDescent="0.2"/>
    <row r="7" spans="1:14" ht="15" customHeight="1" x14ac:dyDescent="0.2"/>
    <row r="9" spans="1:14" ht="11.25" customHeight="1" x14ac:dyDescent="0.2"/>
    <row r="10" spans="1:14" ht="11.25" customHeight="1" x14ac:dyDescent="0.2"/>
    <row r="11" spans="1:14" ht="11.25" customHeight="1" x14ac:dyDescent="0.2"/>
    <row r="12" spans="1:14" ht="11.25" customHeight="1" x14ac:dyDescent="0.2"/>
    <row r="13" spans="1:14" ht="11.25" customHeight="1" thickBot="1" x14ac:dyDescent="0.25"/>
    <row r="14" spans="1:14" s="57" customFormat="1" ht="13.5" thickBot="1" x14ac:dyDescent="0.25">
      <c r="B14" s="58" t="s">
        <v>40</v>
      </c>
      <c r="C14" s="59"/>
      <c r="D14" s="60"/>
      <c r="E14" s="58" t="s">
        <v>41</v>
      </c>
      <c r="F14" s="59"/>
      <c r="G14" s="60"/>
      <c r="H14" s="58" t="s">
        <v>42</v>
      </c>
      <c r="I14" s="59"/>
      <c r="J14" s="60"/>
      <c r="K14" s="58" t="s">
        <v>43</v>
      </c>
      <c r="L14" s="59"/>
      <c r="M14" s="60"/>
    </row>
    <row r="15" spans="1:14" s="57" customFormat="1" ht="327.75" customHeight="1" thickBot="1" x14ac:dyDescent="0.25">
      <c r="B15" s="61" t="s">
        <v>50</v>
      </c>
      <c r="C15" s="62"/>
      <c r="D15" s="63"/>
      <c r="E15" s="64" t="s">
        <v>44</v>
      </c>
      <c r="F15" s="65"/>
      <c r="G15" s="66"/>
      <c r="H15" s="61" t="s">
        <v>45</v>
      </c>
      <c r="I15" s="62"/>
      <c r="J15" s="63"/>
      <c r="K15" s="64" t="s">
        <v>46</v>
      </c>
      <c r="L15" s="65"/>
      <c r="M15" s="66"/>
    </row>
    <row r="16" spans="1:14" s="72" customFormat="1" ht="23.25" thickBot="1" x14ac:dyDescent="0.25">
      <c r="A16" s="67"/>
      <c r="B16" s="68" t="s">
        <v>47</v>
      </c>
      <c r="C16" s="69"/>
      <c r="D16" s="70"/>
      <c r="E16" s="68" t="s">
        <v>47</v>
      </c>
      <c r="F16" s="69"/>
      <c r="G16" s="70"/>
      <c r="H16" s="68" t="s">
        <v>47</v>
      </c>
      <c r="I16" s="69"/>
      <c r="J16" s="70"/>
      <c r="K16" s="68" t="s">
        <v>47</v>
      </c>
      <c r="L16" s="69"/>
      <c r="M16" s="70"/>
      <c r="N16" s="71" t="s">
        <v>10</v>
      </c>
    </row>
    <row r="17" spans="1:16" ht="15" customHeight="1" x14ac:dyDescent="0.2">
      <c r="A17" s="43" t="s">
        <v>23</v>
      </c>
      <c r="B17" s="73"/>
      <c r="C17" s="74">
        <v>8</v>
      </c>
      <c r="D17" s="75">
        <f>B17*$C$17</f>
        <v>0</v>
      </c>
      <c r="E17" s="73"/>
      <c r="F17" s="74">
        <v>8</v>
      </c>
      <c r="G17" s="75">
        <f>E17*$F$17</f>
        <v>0</v>
      </c>
      <c r="H17" s="73"/>
      <c r="I17" s="74">
        <v>2</v>
      </c>
      <c r="J17" s="75">
        <f>H17*$I$17</f>
        <v>0</v>
      </c>
      <c r="K17" s="73"/>
      <c r="L17" s="74">
        <v>2</v>
      </c>
      <c r="M17" s="75">
        <f>K17*$L$17</f>
        <v>0</v>
      </c>
      <c r="N17" s="76">
        <f>D17+G17+J17+M17</f>
        <v>0</v>
      </c>
    </row>
    <row r="18" spans="1:16" ht="15" customHeight="1" x14ac:dyDescent="0.2">
      <c r="A18" s="43" t="s">
        <v>24</v>
      </c>
      <c r="B18" s="73"/>
      <c r="C18" s="74"/>
      <c r="D18" s="75">
        <f t="shared" ref="D18:D27" si="0">B18*$C$17</f>
        <v>0</v>
      </c>
      <c r="E18" s="73"/>
      <c r="F18" s="74"/>
      <c r="G18" s="75">
        <f t="shared" ref="G18:G27" si="1">E18*$F$17</f>
        <v>0</v>
      </c>
      <c r="H18" s="73"/>
      <c r="I18" s="74"/>
      <c r="J18" s="75">
        <f t="shared" ref="J18:J27" si="2">H18*$I$17</f>
        <v>0</v>
      </c>
      <c r="K18" s="73"/>
      <c r="L18" s="74"/>
      <c r="M18" s="75">
        <f t="shared" ref="M18:M27" si="3">K18*$L$17</f>
        <v>0</v>
      </c>
      <c r="N18" s="76">
        <f t="shared" ref="N18:N27" si="4">D18+G18+J18+M18</f>
        <v>0</v>
      </c>
    </row>
    <row r="19" spans="1:16" ht="15" customHeight="1" x14ac:dyDescent="0.2">
      <c r="A19" s="43" t="s">
        <v>25</v>
      </c>
      <c r="B19" s="73"/>
      <c r="C19" s="74"/>
      <c r="D19" s="75">
        <f t="shared" si="0"/>
        <v>0</v>
      </c>
      <c r="E19" s="73"/>
      <c r="F19" s="74"/>
      <c r="G19" s="75">
        <f t="shared" si="1"/>
        <v>0</v>
      </c>
      <c r="H19" s="73"/>
      <c r="I19" s="74"/>
      <c r="J19" s="75">
        <f t="shared" si="2"/>
        <v>0</v>
      </c>
      <c r="K19" s="73"/>
      <c r="L19" s="74"/>
      <c r="M19" s="75">
        <f t="shared" si="3"/>
        <v>0</v>
      </c>
      <c r="N19" s="76">
        <f t="shared" si="4"/>
        <v>0</v>
      </c>
    </row>
    <row r="20" spans="1:16" ht="15" customHeight="1" x14ac:dyDescent="0.2">
      <c r="A20" s="43" t="s">
        <v>26</v>
      </c>
      <c r="B20" s="73"/>
      <c r="C20" s="74"/>
      <c r="D20" s="75">
        <f t="shared" si="0"/>
        <v>0</v>
      </c>
      <c r="E20" s="73"/>
      <c r="F20" s="74"/>
      <c r="G20" s="75">
        <f t="shared" si="1"/>
        <v>0</v>
      </c>
      <c r="H20" s="73"/>
      <c r="I20" s="74"/>
      <c r="J20" s="75">
        <f t="shared" si="2"/>
        <v>0</v>
      </c>
      <c r="K20" s="73"/>
      <c r="L20" s="74"/>
      <c r="M20" s="75">
        <f t="shared" si="3"/>
        <v>0</v>
      </c>
      <c r="N20" s="76">
        <f t="shared" si="4"/>
        <v>0</v>
      </c>
    </row>
    <row r="21" spans="1:16" ht="15" customHeight="1" x14ac:dyDescent="0.2">
      <c r="A21" s="43" t="s">
        <v>27</v>
      </c>
      <c r="B21" s="73"/>
      <c r="C21" s="74"/>
      <c r="D21" s="75">
        <f t="shared" si="0"/>
        <v>0</v>
      </c>
      <c r="E21" s="73"/>
      <c r="F21" s="74"/>
      <c r="G21" s="75">
        <f t="shared" si="1"/>
        <v>0</v>
      </c>
      <c r="H21" s="73"/>
      <c r="I21" s="74"/>
      <c r="J21" s="75">
        <f t="shared" si="2"/>
        <v>0</v>
      </c>
      <c r="K21" s="73"/>
      <c r="L21" s="74"/>
      <c r="M21" s="75">
        <f t="shared" si="3"/>
        <v>0</v>
      </c>
      <c r="N21" s="76">
        <f t="shared" si="4"/>
        <v>0</v>
      </c>
    </row>
    <row r="22" spans="1:16" ht="15" customHeight="1" x14ac:dyDescent="0.2">
      <c r="A22" s="43" t="s">
        <v>28</v>
      </c>
      <c r="B22" s="73"/>
      <c r="C22" s="74"/>
      <c r="D22" s="75">
        <f t="shared" si="0"/>
        <v>0</v>
      </c>
      <c r="E22" s="73"/>
      <c r="F22" s="74"/>
      <c r="G22" s="75">
        <f t="shared" si="1"/>
        <v>0</v>
      </c>
      <c r="H22" s="73"/>
      <c r="I22" s="74"/>
      <c r="J22" s="75">
        <f t="shared" si="2"/>
        <v>0</v>
      </c>
      <c r="K22" s="73"/>
      <c r="L22" s="74"/>
      <c r="M22" s="75">
        <f t="shared" si="3"/>
        <v>0</v>
      </c>
      <c r="N22" s="76">
        <f t="shared" si="4"/>
        <v>0</v>
      </c>
    </row>
    <row r="23" spans="1:16" ht="15" customHeight="1" x14ac:dyDescent="0.2">
      <c r="A23" s="43" t="s">
        <v>29</v>
      </c>
      <c r="B23" s="73"/>
      <c r="C23" s="74"/>
      <c r="D23" s="75">
        <f t="shared" si="0"/>
        <v>0</v>
      </c>
      <c r="E23" s="73"/>
      <c r="F23" s="74"/>
      <c r="G23" s="75">
        <f t="shared" si="1"/>
        <v>0</v>
      </c>
      <c r="H23" s="73"/>
      <c r="I23" s="74"/>
      <c r="J23" s="75">
        <f t="shared" si="2"/>
        <v>0</v>
      </c>
      <c r="K23" s="73"/>
      <c r="L23" s="74"/>
      <c r="M23" s="75">
        <f t="shared" si="3"/>
        <v>0</v>
      </c>
      <c r="N23" s="76">
        <f t="shared" si="4"/>
        <v>0</v>
      </c>
    </row>
    <row r="24" spans="1:16" ht="15" customHeight="1" x14ac:dyDescent="0.2">
      <c r="A24" s="43" t="s">
        <v>30</v>
      </c>
      <c r="B24" s="73"/>
      <c r="C24" s="74"/>
      <c r="D24" s="75">
        <f t="shared" si="0"/>
        <v>0</v>
      </c>
      <c r="E24" s="73"/>
      <c r="F24" s="74"/>
      <c r="G24" s="75">
        <f t="shared" si="1"/>
        <v>0</v>
      </c>
      <c r="H24" s="73"/>
      <c r="I24" s="74"/>
      <c r="J24" s="75">
        <f t="shared" si="2"/>
        <v>0</v>
      </c>
      <c r="K24" s="73"/>
      <c r="L24" s="74"/>
      <c r="M24" s="75">
        <f t="shared" si="3"/>
        <v>0</v>
      </c>
      <c r="N24" s="76">
        <f t="shared" si="4"/>
        <v>0</v>
      </c>
    </row>
    <row r="25" spans="1:16" ht="15" customHeight="1" x14ac:dyDescent="0.2">
      <c r="A25" s="43" t="s">
        <v>31</v>
      </c>
      <c r="B25" s="73"/>
      <c r="C25" s="74"/>
      <c r="D25" s="75">
        <f t="shared" si="0"/>
        <v>0</v>
      </c>
      <c r="E25" s="73"/>
      <c r="F25" s="74"/>
      <c r="G25" s="75">
        <f t="shared" si="1"/>
        <v>0</v>
      </c>
      <c r="H25" s="73"/>
      <c r="I25" s="74"/>
      <c r="J25" s="75">
        <f t="shared" si="2"/>
        <v>0</v>
      </c>
      <c r="K25" s="73"/>
      <c r="L25" s="74"/>
      <c r="M25" s="75">
        <f t="shared" si="3"/>
        <v>0</v>
      </c>
      <c r="N25" s="76">
        <f t="shared" si="4"/>
        <v>0</v>
      </c>
    </row>
    <row r="26" spans="1:16" ht="15" customHeight="1" x14ac:dyDescent="0.2">
      <c r="A26" s="43" t="s">
        <v>32</v>
      </c>
      <c r="B26" s="73"/>
      <c r="C26" s="74"/>
      <c r="D26" s="75">
        <f t="shared" si="0"/>
        <v>0</v>
      </c>
      <c r="E26" s="73"/>
      <c r="F26" s="74"/>
      <c r="G26" s="75">
        <f t="shared" si="1"/>
        <v>0</v>
      </c>
      <c r="H26" s="73"/>
      <c r="I26" s="74"/>
      <c r="J26" s="75">
        <f t="shared" si="2"/>
        <v>0</v>
      </c>
      <c r="K26" s="73"/>
      <c r="L26" s="74"/>
      <c r="M26" s="75">
        <f t="shared" si="3"/>
        <v>0</v>
      </c>
      <c r="N26" s="76">
        <f t="shared" si="4"/>
        <v>0</v>
      </c>
    </row>
    <row r="27" spans="1:16" ht="15" customHeight="1" x14ac:dyDescent="0.2">
      <c r="A27" s="43" t="s">
        <v>33</v>
      </c>
      <c r="B27" s="73"/>
      <c r="C27" s="74"/>
      <c r="D27" s="75">
        <f t="shared" si="0"/>
        <v>0</v>
      </c>
      <c r="E27" s="73"/>
      <c r="F27" s="74"/>
      <c r="G27" s="75">
        <f t="shared" si="1"/>
        <v>0</v>
      </c>
      <c r="H27" s="73"/>
      <c r="I27" s="74"/>
      <c r="J27" s="75">
        <f t="shared" si="2"/>
        <v>0</v>
      </c>
      <c r="K27" s="73"/>
      <c r="L27" s="74"/>
      <c r="M27" s="75">
        <f t="shared" si="3"/>
        <v>0</v>
      </c>
      <c r="N27" s="76">
        <f t="shared" si="4"/>
        <v>0</v>
      </c>
    </row>
    <row r="28" spans="1:16" s="77" customFormat="1" ht="6.75" customHeight="1" x14ac:dyDescent="0.2"/>
    <row r="30" spans="1:16" x14ac:dyDescent="0.2">
      <c r="A30" s="78" t="s">
        <v>48</v>
      </c>
      <c r="G30" s="79"/>
      <c r="H30" s="79"/>
      <c r="M30" s="53"/>
    </row>
    <row r="31" spans="1:16" x14ac:dyDescent="0.2">
      <c r="G31" s="79"/>
      <c r="H31" s="79"/>
      <c r="I31" s="79"/>
      <c r="J31" s="79"/>
      <c r="M31" s="80"/>
      <c r="N31" s="81"/>
      <c r="O31" s="81"/>
      <c r="P31" s="81"/>
    </row>
    <row r="32" spans="1:16" x14ac:dyDescent="0.2">
      <c r="G32" s="79"/>
      <c r="H32" s="79"/>
      <c r="I32" s="79"/>
      <c r="J32" s="79"/>
      <c r="M32" s="80"/>
      <c r="N32" s="81"/>
      <c r="O32" s="81"/>
      <c r="P32" s="81"/>
    </row>
    <row r="33" spans="2:17" x14ac:dyDescent="0.2">
      <c r="G33" s="79"/>
      <c r="H33" s="79"/>
      <c r="I33" s="79"/>
      <c r="J33" s="79"/>
      <c r="M33" s="80"/>
      <c r="N33" s="81"/>
      <c r="O33" s="81"/>
      <c r="P33" s="82"/>
    </row>
    <row r="34" spans="2:17" x14ac:dyDescent="0.2">
      <c r="G34" s="79"/>
      <c r="H34" s="79"/>
      <c r="I34" s="79"/>
      <c r="J34" s="79"/>
      <c r="M34" s="80"/>
      <c r="N34" s="81"/>
      <c r="O34" s="81"/>
      <c r="P34" s="81"/>
    </row>
    <row r="35" spans="2:17" ht="15" x14ac:dyDescent="0.2">
      <c r="G35" s="79"/>
      <c r="H35" s="79"/>
      <c r="I35" s="79"/>
      <c r="J35" s="79"/>
      <c r="L35" s="83"/>
      <c r="M35" s="80"/>
      <c r="N35" s="81"/>
      <c r="O35" s="81"/>
      <c r="P35" s="82"/>
      <c r="Q35" s="84"/>
    </row>
    <row r="36" spans="2:17" ht="15" x14ac:dyDescent="0.25">
      <c r="G36" s="79"/>
      <c r="H36" s="79"/>
      <c r="I36" s="79"/>
      <c r="J36" s="79"/>
      <c r="L36" s="83"/>
      <c r="M36" s="80"/>
      <c r="Q36" s="85"/>
    </row>
    <row r="37" spans="2:17" ht="15" x14ac:dyDescent="0.25">
      <c r="G37" s="79"/>
      <c r="H37" s="79"/>
      <c r="I37" s="79"/>
      <c r="J37" s="79"/>
      <c r="L37" s="83"/>
      <c r="Q37" s="85"/>
    </row>
    <row r="38" spans="2:17" ht="15" x14ac:dyDescent="0.25">
      <c r="B38" s="79"/>
      <c r="C38" s="79"/>
      <c r="D38" s="79"/>
      <c r="E38" s="79"/>
      <c r="F38" s="79"/>
      <c r="G38" s="79"/>
      <c r="H38" s="79"/>
      <c r="I38" s="79"/>
      <c r="J38" s="79"/>
      <c r="L38" s="83"/>
      <c r="Q38" s="85"/>
    </row>
    <row r="39" spans="2:17" ht="15" x14ac:dyDescent="0.25">
      <c r="H39" s="79"/>
      <c r="I39" s="79"/>
      <c r="J39" s="79"/>
      <c r="L39" s="83"/>
      <c r="Q39" s="85"/>
    </row>
    <row r="40" spans="2:17" x14ac:dyDescent="0.2">
      <c r="I40" s="79"/>
      <c r="J40" s="79"/>
      <c r="K40" s="79"/>
      <c r="L40" s="79"/>
      <c r="M40" s="79"/>
      <c r="N40" s="79"/>
      <c r="O40" s="79"/>
      <c r="P40" s="79"/>
    </row>
    <row r="41" spans="2:17" x14ac:dyDescent="0.2">
      <c r="I41" s="79"/>
      <c r="J41" s="79"/>
      <c r="K41" s="79"/>
      <c r="L41" s="79"/>
      <c r="M41" s="79"/>
      <c r="N41" s="79"/>
      <c r="O41" s="79"/>
      <c r="P41" s="79"/>
    </row>
    <row r="42" spans="2:17" x14ac:dyDescent="0.2">
      <c r="L42" s="79"/>
      <c r="M42" s="79"/>
      <c r="N42" s="79"/>
      <c r="O42" s="79"/>
      <c r="P42" s="79"/>
    </row>
    <row r="43" spans="2:17" x14ac:dyDescent="0.2">
      <c r="L43" s="79"/>
      <c r="M43" s="79"/>
      <c r="N43" s="79"/>
      <c r="O43" s="79"/>
      <c r="P43" s="79"/>
    </row>
    <row r="44" spans="2:17" x14ac:dyDescent="0.2">
      <c r="L44" s="79"/>
      <c r="M44" s="79"/>
      <c r="N44" s="79"/>
      <c r="O44" s="79"/>
      <c r="P44" s="79"/>
    </row>
    <row r="45" spans="2:17" x14ac:dyDescent="0.2">
      <c r="L45" s="79"/>
      <c r="M45" s="79"/>
      <c r="N45" s="79"/>
      <c r="O45" s="79"/>
      <c r="P45" s="79"/>
    </row>
    <row r="58" spans="1:1" x14ac:dyDescent="0.2">
      <c r="A58" s="86" t="s">
        <v>49</v>
      </c>
    </row>
  </sheetData>
  <mergeCells count="15">
    <mergeCell ref="K14:M14"/>
    <mergeCell ref="B15:D15"/>
    <mergeCell ref="E15:G15"/>
    <mergeCell ref="H15:J15"/>
    <mergeCell ref="K15:M15"/>
    <mergeCell ref="C17:C27"/>
    <mergeCell ref="F17:F27"/>
    <mergeCell ref="I17:I27"/>
    <mergeCell ref="L17:L27"/>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D4" sqref="D4"/>
    </sheetView>
  </sheetViews>
  <sheetFormatPr defaultRowHeight="12.75" x14ac:dyDescent="0.2"/>
  <cols>
    <col min="1" max="3" width="9.425781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44"/>
      <c r="B3" s="44"/>
      <c r="C3" s="44"/>
      <c r="D3" s="29" t="s">
        <v>6</v>
      </c>
      <c r="E3" s="29" t="s">
        <v>7</v>
      </c>
      <c r="F3" s="29" t="s">
        <v>8</v>
      </c>
      <c r="G3" s="29" t="s">
        <v>9</v>
      </c>
      <c r="H3" s="30" t="s">
        <v>10</v>
      </c>
    </row>
    <row r="4" spans="1:8" x14ac:dyDescent="0.2">
      <c r="A4" s="45" t="s">
        <v>23</v>
      </c>
      <c r="B4" s="45"/>
      <c r="C4" s="45"/>
      <c r="D4" s="34">
        <v>0</v>
      </c>
      <c r="E4" s="34">
        <v>16</v>
      </c>
      <c r="F4" s="34">
        <v>6</v>
      </c>
      <c r="G4" s="34">
        <v>4</v>
      </c>
      <c r="H4" s="31">
        <f>SUM(D4:G4)</f>
        <v>26</v>
      </c>
    </row>
    <row r="5" spans="1:8" x14ac:dyDescent="0.2">
      <c r="A5" s="45" t="s">
        <v>24</v>
      </c>
      <c r="B5" s="45"/>
      <c r="C5" s="45"/>
      <c r="D5" s="34">
        <v>0</v>
      </c>
      <c r="E5" s="34">
        <v>32</v>
      </c>
      <c r="F5" s="34">
        <v>8</v>
      </c>
      <c r="G5" s="34">
        <v>8</v>
      </c>
      <c r="H5" s="35">
        <f t="shared" ref="H5:H14" si="0">SUM(D5:G5)</f>
        <v>48</v>
      </c>
    </row>
    <row r="6" spans="1:8" x14ac:dyDescent="0.2">
      <c r="A6" s="45" t="s">
        <v>25</v>
      </c>
      <c r="B6" s="45"/>
      <c r="C6" s="45"/>
      <c r="D6" s="34">
        <v>0</v>
      </c>
      <c r="E6" s="34">
        <v>16</v>
      </c>
      <c r="F6" s="34">
        <v>6</v>
      </c>
      <c r="G6" s="34">
        <v>4</v>
      </c>
      <c r="H6" s="35">
        <f t="shared" si="0"/>
        <v>26</v>
      </c>
    </row>
    <row r="7" spans="1:8" x14ac:dyDescent="0.2">
      <c r="A7" s="45" t="s">
        <v>26</v>
      </c>
      <c r="B7" s="45"/>
      <c r="C7" s="45"/>
      <c r="D7" s="34">
        <v>0</v>
      </c>
      <c r="E7" s="34">
        <v>8</v>
      </c>
      <c r="F7" s="34">
        <v>4</v>
      </c>
      <c r="G7" s="34">
        <v>4</v>
      </c>
      <c r="H7" s="35">
        <f t="shared" si="0"/>
        <v>16</v>
      </c>
    </row>
    <row r="8" spans="1:8" x14ac:dyDescent="0.2">
      <c r="A8" s="45" t="s">
        <v>27</v>
      </c>
      <c r="B8" s="45"/>
      <c r="C8" s="45"/>
      <c r="D8" s="34">
        <v>0</v>
      </c>
      <c r="E8" s="34">
        <v>16</v>
      </c>
      <c r="F8" s="34">
        <v>4</v>
      </c>
      <c r="G8" s="34">
        <v>8</v>
      </c>
      <c r="H8" s="35">
        <f t="shared" si="0"/>
        <v>28</v>
      </c>
    </row>
    <row r="9" spans="1:8" x14ac:dyDescent="0.2">
      <c r="A9" s="45" t="s">
        <v>28</v>
      </c>
      <c r="B9" s="45"/>
      <c r="C9" s="45"/>
      <c r="D9" s="34">
        <v>0</v>
      </c>
      <c r="E9" s="34">
        <v>32</v>
      </c>
      <c r="F9" s="34">
        <v>6</v>
      </c>
      <c r="G9" s="34">
        <v>6</v>
      </c>
      <c r="H9" s="35">
        <f t="shared" si="0"/>
        <v>44</v>
      </c>
    </row>
    <row r="10" spans="1:8" x14ac:dyDescent="0.2">
      <c r="A10" s="45" t="s">
        <v>29</v>
      </c>
      <c r="B10" s="45"/>
      <c r="C10" s="45"/>
      <c r="D10" s="34">
        <v>0</v>
      </c>
      <c r="E10" s="34">
        <v>16</v>
      </c>
      <c r="F10" s="34">
        <v>6</v>
      </c>
      <c r="G10" s="34">
        <v>6</v>
      </c>
      <c r="H10" s="35">
        <f t="shared" si="0"/>
        <v>28</v>
      </c>
    </row>
    <row r="11" spans="1:8" x14ac:dyDescent="0.2">
      <c r="A11" s="45" t="s">
        <v>30</v>
      </c>
      <c r="B11" s="45"/>
      <c r="C11" s="45"/>
      <c r="D11" s="34">
        <v>0</v>
      </c>
      <c r="E11" s="34">
        <v>16</v>
      </c>
      <c r="F11" s="34">
        <v>4</v>
      </c>
      <c r="G11" s="34">
        <v>4</v>
      </c>
      <c r="H11" s="35">
        <f t="shared" si="0"/>
        <v>24</v>
      </c>
    </row>
    <row r="12" spans="1:8" x14ac:dyDescent="0.2">
      <c r="A12" s="45" t="s">
        <v>31</v>
      </c>
      <c r="B12" s="45"/>
      <c r="C12" s="45"/>
      <c r="D12" s="34">
        <v>0</v>
      </c>
      <c r="E12" s="34">
        <v>24</v>
      </c>
      <c r="F12" s="34">
        <v>4</v>
      </c>
      <c r="G12" s="34">
        <v>4</v>
      </c>
      <c r="H12" s="35">
        <f t="shared" si="0"/>
        <v>32</v>
      </c>
    </row>
    <row r="13" spans="1:8" x14ac:dyDescent="0.2">
      <c r="A13" s="45" t="s">
        <v>32</v>
      </c>
      <c r="B13" s="45"/>
      <c r="C13" s="45"/>
      <c r="D13" s="34">
        <v>0</v>
      </c>
      <c r="E13" s="34">
        <v>16</v>
      </c>
      <c r="F13" s="34">
        <v>6</v>
      </c>
      <c r="G13" s="34">
        <v>4</v>
      </c>
      <c r="H13" s="35">
        <f t="shared" si="0"/>
        <v>26</v>
      </c>
    </row>
    <row r="14" spans="1:8" x14ac:dyDescent="0.2">
      <c r="A14" s="45" t="s">
        <v>33</v>
      </c>
      <c r="B14" s="45"/>
      <c r="C14" s="45"/>
      <c r="D14" s="34">
        <v>0</v>
      </c>
      <c r="E14" s="34">
        <v>24</v>
      </c>
      <c r="F14" s="34">
        <v>6</v>
      </c>
      <c r="G14" s="34">
        <v>6</v>
      </c>
      <c r="H14" s="35">
        <f t="shared" si="0"/>
        <v>36</v>
      </c>
    </row>
  </sheetData>
  <mergeCells count="12">
    <mergeCell ref="A3:C3"/>
    <mergeCell ref="A14:C14"/>
    <mergeCell ref="A10:C10"/>
    <mergeCell ref="A4:C4"/>
    <mergeCell ref="A5:C5"/>
    <mergeCell ref="A6:C6"/>
    <mergeCell ref="A11:C11"/>
    <mergeCell ref="A12:C12"/>
    <mergeCell ref="A13:C13"/>
    <mergeCell ref="A7:C7"/>
    <mergeCell ref="A8:C8"/>
    <mergeCell ref="A9:C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J15" sqref="J15"/>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4"/>
      <c r="B3" s="44"/>
      <c r="C3" s="44"/>
      <c r="D3" s="29" t="s">
        <v>6</v>
      </c>
      <c r="E3" s="29" t="s">
        <v>7</v>
      </c>
      <c r="F3" s="29" t="s">
        <v>8</v>
      </c>
      <c r="G3" s="29" t="s">
        <v>9</v>
      </c>
      <c r="H3" s="30" t="s">
        <v>10</v>
      </c>
      <c r="I3" s="5"/>
      <c r="J3" s="5"/>
    </row>
    <row r="4" spans="1:10" x14ac:dyDescent="0.2">
      <c r="A4" s="45" t="s">
        <v>23</v>
      </c>
      <c r="B4" s="45"/>
      <c r="C4" s="45"/>
      <c r="D4" s="36">
        <v>0</v>
      </c>
      <c r="E4" s="36">
        <v>12</v>
      </c>
      <c r="F4" s="36">
        <v>4</v>
      </c>
      <c r="G4" s="36">
        <v>3</v>
      </c>
      <c r="H4" s="32">
        <f>SUM(D4:G4)</f>
        <v>19</v>
      </c>
      <c r="I4" s="6"/>
      <c r="J4" s="6"/>
    </row>
    <row r="5" spans="1:10" x14ac:dyDescent="0.2">
      <c r="A5" s="45" t="s">
        <v>24</v>
      </c>
      <c r="B5" s="45"/>
      <c r="C5" s="45"/>
      <c r="D5" s="36">
        <v>0</v>
      </c>
      <c r="E5" s="36">
        <v>24</v>
      </c>
      <c r="F5" s="36">
        <v>4</v>
      </c>
      <c r="G5" s="36">
        <v>4</v>
      </c>
      <c r="H5" s="37">
        <f t="shared" ref="H5:H14" si="0">SUM(D5:G5)</f>
        <v>32</v>
      </c>
      <c r="I5" s="6"/>
      <c r="J5" s="6"/>
    </row>
    <row r="6" spans="1:10" x14ac:dyDescent="0.2">
      <c r="A6" s="45" t="s">
        <v>25</v>
      </c>
      <c r="B6" s="45"/>
      <c r="C6" s="45"/>
      <c r="D6" s="36">
        <v>0</v>
      </c>
      <c r="E6" s="36">
        <v>8</v>
      </c>
      <c r="F6" s="36">
        <v>2</v>
      </c>
      <c r="G6" s="36">
        <v>2</v>
      </c>
      <c r="H6" s="37">
        <f t="shared" si="0"/>
        <v>12</v>
      </c>
      <c r="I6" s="6"/>
      <c r="J6" s="6"/>
    </row>
    <row r="7" spans="1:10" x14ac:dyDescent="0.2">
      <c r="A7" s="45" t="s">
        <v>26</v>
      </c>
      <c r="B7" s="45"/>
      <c r="C7" s="45"/>
      <c r="D7" s="36">
        <v>0</v>
      </c>
      <c r="E7" s="36">
        <v>16</v>
      </c>
      <c r="F7" s="36">
        <v>2</v>
      </c>
      <c r="G7" s="36">
        <v>2</v>
      </c>
      <c r="H7" s="37">
        <f t="shared" si="0"/>
        <v>20</v>
      </c>
      <c r="I7" s="6"/>
      <c r="J7" s="6"/>
    </row>
    <row r="8" spans="1:10" x14ac:dyDescent="0.2">
      <c r="A8" s="45" t="s">
        <v>27</v>
      </c>
      <c r="B8" s="45"/>
      <c r="C8" s="45"/>
      <c r="D8" s="36">
        <v>0</v>
      </c>
      <c r="E8" s="36">
        <v>12</v>
      </c>
      <c r="F8" s="36">
        <v>4</v>
      </c>
      <c r="G8" s="36">
        <v>5</v>
      </c>
      <c r="H8" s="37">
        <f t="shared" si="0"/>
        <v>21</v>
      </c>
      <c r="I8" s="6"/>
      <c r="J8" s="6"/>
    </row>
    <row r="9" spans="1:10" x14ac:dyDescent="0.2">
      <c r="A9" s="45" t="s">
        <v>28</v>
      </c>
      <c r="B9" s="45"/>
      <c r="C9" s="45"/>
      <c r="D9" s="36">
        <v>0</v>
      </c>
      <c r="E9" s="36">
        <v>24</v>
      </c>
      <c r="F9" s="36">
        <v>5.6</v>
      </c>
      <c r="G9" s="36">
        <v>7</v>
      </c>
      <c r="H9" s="37">
        <f t="shared" si="0"/>
        <v>36.6</v>
      </c>
      <c r="I9" s="6"/>
      <c r="J9" s="6"/>
    </row>
    <row r="10" spans="1:10" x14ac:dyDescent="0.2">
      <c r="A10" s="45" t="s">
        <v>29</v>
      </c>
      <c r="B10" s="45"/>
      <c r="C10" s="45"/>
      <c r="D10" s="36">
        <v>0</v>
      </c>
      <c r="E10" s="36">
        <v>32</v>
      </c>
      <c r="F10" s="36">
        <v>8</v>
      </c>
      <c r="G10" s="36">
        <v>8</v>
      </c>
      <c r="H10" s="37">
        <f t="shared" si="0"/>
        <v>48</v>
      </c>
      <c r="I10" s="6"/>
      <c r="J10" s="6"/>
    </row>
    <row r="11" spans="1:10" x14ac:dyDescent="0.2">
      <c r="A11" s="45" t="s">
        <v>30</v>
      </c>
      <c r="B11" s="45"/>
      <c r="C11" s="45"/>
      <c r="D11" s="36">
        <v>0</v>
      </c>
      <c r="E11" s="36">
        <v>4</v>
      </c>
      <c r="F11" s="36">
        <v>2</v>
      </c>
      <c r="G11" s="36">
        <v>2</v>
      </c>
      <c r="H11" s="37">
        <f t="shared" si="0"/>
        <v>8</v>
      </c>
      <c r="I11" s="6"/>
      <c r="J11" s="6"/>
    </row>
    <row r="12" spans="1:10" x14ac:dyDescent="0.2">
      <c r="A12" s="45" t="s">
        <v>31</v>
      </c>
      <c r="B12" s="45"/>
      <c r="C12" s="45"/>
      <c r="D12" s="36">
        <v>0</v>
      </c>
      <c r="E12" s="36">
        <v>20</v>
      </c>
      <c r="F12" s="36">
        <v>4</v>
      </c>
      <c r="G12" s="36">
        <v>4</v>
      </c>
      <c r="H12" s="37">
        <f t="shared" si="0"/>
        <v>28</v>
      </c>
      <c r="I12" s="6"/>
      <c r="J12" s="6"/>
    </row>
    <row r="13" spans="1:10" x14ac:dyDescent="0.2">
      <c r="A13" s="45" t="s">
        <v>32</v>
      </c>
      <c r="B13" s="45"/>
      <c r="C13" s="45"/>
      <c r="D13" s="36">
        <v>0</v>
      </c>
      <c r="E13" s="36">
        <v>16</v>
      </c>
      <c r="F13" s="36">
        <v>4</v>
      </c>
      <c r="G13" s="36">
        <v>4</v>
      </c>
      <c r="H13" s="37">
        <f t="shared" si="0"/>
        <v>24</v>
      </c>
      <c r="I13" s="6"/>
      <c r="J13" s="6"/>
    </row>
    <row r="14" spans="1:10" x14ac:dyDescent="0.2">
      <c r="A14" s="45" t="s">
        <v>33</v>
      </c>
      <c r="B14" s="45"/>
      <c r="C14" s="45"/>
      <c r="D14" s="36">
        <v>0</v>
      </c>
      <c r="E14" s="36">
        <v>8</v>
      </c>
      <c r="F14" s="36">
        <v>2</v>
      </c>
      <c r="G14" s="36">
        <v>3</v>
      </c>
      <c r="H14" s="37">
        <f t="shared" si="0"/>
        <v>13</v>
      </c>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12">
    <mergeCell ref="A3:C3"/>
    <mergeCell ref="A14:C14"/>
    <mergeCell ref="A10:C10"/>
    <mergeCell ref="A4:C4"/>
    <mergeCell ref="A5:C5"/>
    <mergeCell ref="A6:C6"/>
    <mergeCell ref="A11:C11"/>
    <mergeCell ref="A12:C12"/>
    <mergeCell ref="A13:C13"/>
    <mergeCell ref="A7:C7"/>
    <mergeCell ref="A8:C8"/>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M32" sqref="M32"/>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4"/>
      <c r="B3" s="44"/>
      <c r="C3" s="44"/>
      <c r="D3" s="29" t="s">
        <v>6</v>
      </c>
      <c r="E3" s="29" t="s">
        <v>7</v>
      </c>
      <c r="F3" s="29" t="s">
        <v>8</v>
      </c>
      <c r="G3" s="29" t="s">
        <v>9</v>
      </c>
      <c r="H3" s="30" t="s">
        <v>10</v>
      </c>
      <c r="I3" s="5"/>
      <c r="J3" s="5"/>
    </row>
    <row r="4" spans="1:10" x14ac:dyDescent="0.2">
      <c r="A4" s="45" t="s">
        <v>23</v>
      </c>
      <c r="B4" s="45"/>
      <c r="C4" s="45"/>
      <c r="D4" s="39">
        <v>0</v>
      </c>
      <c r="E4" s="39">
        <v>8</v>
      </c>
      <c r="F4" s="39">
        <v>2</v>
      </c>
      <c r="G4" s="39">
        <v>2</v>
      </c>
      <c r="H4" s="32">
        <f>SUM(D4:G4)</f>
        <v>12</v>
      </c>
      <c r="I4" s="6"/>
      <c r="J4" s="6"/>
    </row>
    <row r="5" spans="1:10" x14ac:dyDescent="0.2">
      <c r="A5" s="45" t="s">
        <v>24</v>
      </c>
      <c r="B5" s="45"/>
      <c r="C5" s="45"/>
      <c r="D5" s="39">
        <v>0</v>
      </c>
      <c r="E5" s="39">
        <v>8</v>
      </c>
      <c r="F5" s="39">
        <v>2</v>
      </c>
      <c r="G5" s="39">
        <v>2</v>
      </c>
      <c r="H5" s="40">
        <f t="shared" ref="H5:H14" si="0">SUM(D5:G5)</f>
        <v>12</v>
      </c>
      <c r="I5" s="6"/>
      <c r="J5" s="6"/>
    </row>
    <row r="6" spans="1:10" x14ac:dyDescent="0.2">
      <c r="A6" s="45" t="s">
        <v>25</v>
      </c>
      <c r="B6" s="45"/>
      <c r="C6" s="45"/>
      <c r="D6" s="39">
        <v>0</v>
      </c>
      <c r="E6" s="39">
        <v>8</v>
      </c>
      <c r="F6" s="39">
        <v>2</v>
      </c>
      <c r="G6" s="39">
        <v>2</v>
      </c>
      <c r="H6" s="40">
        <f t="shared" si="0"/>
        <v>12</v>
      </c>
      <c r="I6" s="6"/>
      <c r="J6" s="6"/>
    </row>
    <row r="7" spans="1:10" x14ac:dyDescent="0.2">
      <c r="A7" s="45" t="s">
        <v>26</v>
      </c>
      <c r="B7" s="45"/>
      <c r="C7" s="45"/>
      <c r="D7" s="39">
        <v>0</v>
      </c>
      <c r="E7" s="39">
        <v>8</v>
      </c>
      <c r="F7" s="39">
        <v>2</v>
      </c>
      <c r="G7" s="39">
        <v>2</v>
      </c>
      <c r="H7" s="40">
        <f t="shared" si="0"/>
        <v>12</v>
      </c>
      <c r="I7" s="6"/>
      <c r="J7" s="6"/>
    </row>
    <row r="8" spans="1:10" x14ac:dyDescent="0.2">
      <c r="A8" s="45" t="s">
        <v>27</v>
      </c>
      <c r="B8" s="45"/>
      <c r="C8" s="45"/>
      <c r="D8" s="39">
        <v>0</v>
      </c>
      <c r="E8" s="39">
        <v>8</v>
      </c>
      <c r="F8" s="39">
        <v>2</v>
      </c>
      <c r="G8" s="39">
        <v>2</v>
      </c>
      <c r="H8" s="40">
        <f t="shared" si="0"/>
        <v>12</v>
      </c>
      <c r="I8" s="6"/>
      <c r="J8" s="6"/>
    </row>
    <row r="9" spans="1:10" x14ac:dyDescent="0.2">
      <c r="A9" s="45" t="s">
        <v>28</v>
      </c>
      <c r="B9" s="45"/>
      <c r="C9" s="45"/>
      <c r="D9" s="39">
        <v>0</v>
      </c>
      <c r="E9" s="39">
        <v>8</v>
      </c>
      <c r="F9" s="39">
        <v>2</v>
      </c>
      <c r="G9" s="39">
        <v>2</v>
      </c>
      <c r="H9" s="40">
        <f t="shared" si="0"/>
        <v>12</v>
      </c>
      <c r="I9" s="6"/>
      <c r="J9" s="6"/>
    </row>
    <row r="10" spans="1:10" x14ac:dyDescent="0.2">
      <c r="A10" s="45" t="s">
        <v>29</v>
      </c>
      <c r="B10" s="45"/>
      <c r="C10" s="45"/>
      <c r="D10" s="39">
        <v>0</v>
      </c>
      <c r="E10" s="39">
        <v>32</v>
      </c>
      <c r="F10" s="39">
        <v>8</v>
      </c>
      <c r="G10" s="39">
        <v>8</v>
      </c>
      <c r="H10" s="40">
        <f t="shared" si="0"/>
        <v>48</v>
      </c>
      <c r="I10" s="6"/>
      <c r="J10" s="6"/>
    </row>
    <row r="11" spans="1:10" x14ac:dyDescent="0.2">
      <c r="A11" s="45" t="s">
        <v>30</v>
      </c>
      <c r="B11" s="45"/>
      <c r="C11" s="45"/>
      <c r="D11" s="39">
        <v>0</v>
      </c>
      <c r="E11" s="39">
        <v>8</v>
      </c>
      <c r="F11" s="39">
        <v>2</v>
      </c>
      <c r="G11" s="39">
        <v>2</v>
      </c>
      <c r="H11" s="40">
        <f t="shared" si="0"/>
        <v>12</v>
      </c>
      <c r="I11" s="6"/>
      <c r="J11" s="6"/>
    </row>
    <row r="12" spans="1:10" x14ac:dyDescent="0.2">
      <c r="A12" s="45" t="s">
        <v>31</v>
      </c>
      <c r="B12" s="45"/>
      <c r="C12" s="45"/>
      <c r="D12" s="39">
        <v>0</v>
      </c>
      <c r="E12" s="39">
        <v>8</v>
      </c>
      <c r="F12" s="39">
        <v>2</v>
      </c>
      <c r="G12" s="39">
        <v>2</v>
      </c>
      <c r="H12" s="40">
        <f t="shared" si="0"/>
        <v>12</v>
      </c>
      <c r="I12" s="6"/>
      <c r="J12" s="6"/>
    </row>
    <row r="13" spans="1:10" x14ac:dyDescent="0.2">
      <c r="A13" s="45" t="s">
        <v>32</v>
      </c>
      <c r="B13" s="45"/>
      <c r="C13" s="45"/>
      <c r="D13" s="39">
        <v>0</v>
      </c>
      <c r="E13" s="39">
        <v>8</v>
      </c>
      <c r="F13" s="39">
        <v>2</v>
      </c>
      <c r="G13" s="39">
        <v>2</v>
      </c>
      <c r="H13" s="40">
        <f t="shared" si="0"/>
        <v>12</v>
      </c>
      <c r="I13" s="6"/>
      <c r="J13" s="6"/>
    </row>
    <row r="14" spans="1:10" x14ac:dyDescent="0.2">
      <c r="A14" s="45" t="s">
        <v>33</v>
      </c>
      <c r="B14" s="45"/>
      <c r="C14" s="45"/>
      <c r="D14" s="39">
        <v>0</v>
      </c>
      <c r="E14" s="39">
        <v>8</v>
      </c>
      <c r="F14" s="39">
        <v>2</v>
      </c>
      <c r="G14" s="39">
        <v>2</v>
      </c>
      <c r="H14" s="40">
        <f t="shared" si="0"/>
        <v>12</v>
      </c>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12">
    <mergeCell ref="A3:C3"/>
    <mergeCell ref="A14:C14"/>
    <mergeCell ref="A10:C10"/>
    <mergeCell ref="A4:C4"/>
    <mergeCell ref="A5:C5"/>
    <mergeCell ref="A6:C6"/>
    <mergeCell ref="A11:C11"/>
    <mergeCell ref="A12:C12"/>
    <mergeCell ref="A13:C13"/>
    <mergeCell ref="A7:C7"/>
    <mergeCell ref="A8:C8"/>
    <mergeCell ref="A9:C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K46" sqref="K46"/>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4"/>
      <c r="B3" s="44"/>
      <c r="C3" s="44"/>
      <c r="D3" s="29" t="s">
        <v>6</v>
      </c>
      <c r="E3" s="29" t="s">
        <v>7</v>
      </c>
      <c r="F3" s="29" t="s">
        <v>8</v>
      </c>
      <c r="G3" s="29" t="s">
        <v>9</v>
      </c>
      <c r="H3" s="30" t="s">
        <v>10</v>
      </c>
      <c r="I3" s="5"/>
      <c r="J3" s="28"/>
    </row>
    <row r="4" spans="1:10" x14ac:dyDescent="0.2">
      <c r="A4" s="45" t="s">
        <v>23</v>
      </c>
      <c r="B4" s="45"/>
      <c r="C4" s="45"/>
      <c r="D4" s="41">
        <v>0</v>
      </c>
      <c r="E4" s="41">
        <v>8</v>
      </c>
      <c r="F4" s="41">
        <v>2</v>
      </c>
      <c r="G4" s="41">
        <v>2</v>
      </c>
      <c r="H4" s="32">
        <f>SUM(D4:G4)</f>
        <v>12</v>
      </c>
      <c r="I4" s="6"/>
      <c r="J4" s="6"/>
    </row>
    <row r="5" spans="1:10" x14ac:dyDescent="0.2">
      <c r="A5" s="45" t="s">
        <v>24</v>
      </c>
      <c r="B5" s="45"/>
      <c r="C5" s="45"/>
      <c r="D5" s="41">
        <v>0</v>
      </c>
      <c r="E5" s="41">
        <v>8</v>
      </c>
      <c r="F5" s="41">
        <v>2</v>
      </c>
      <c r="G5" s="41">
        <v>2</v>
      </c>
      <c r="H5" s="42">
        <f t="shared" ref="H5:H14" si="0">SUM(D5:G5)</f>
        <v>12</v>
      </c>
      <c r="I5" s="6"/>
      <c r="J5" s="6"/>
    </row>
    <row r="6" spans="1:10" x14ac:dyDescent="0.2">
      <c r="A6" s="45" t="s">
        <v>25</v>
      </c>
      <c r="B6" s="45"/>
      <c r="C6" s="45"/>
      <c r="D6" s="41">
        <v>0</v>
      </c>
      <c r="E6" s="41">
        <v>8</v>
      </c>
      <c r="F6" s="41">
        <v>2</v>
      </c>
      <c r="G6" s="41">
        <v>2</v>
      </c>
      <c r="H6" s="42">
        <f t="shared" si="0"/>
        <v>12</v>
      </c>
      <c r="I6" s="6"/>
      <c r="J6" s="6"/>
    </row>
    <row r="7" spans="1:10" x14ac:dyDescent="0.2">
      <c r="A7" s="45" t="s">
        <v>26</v>
      </c>
      <c r="B7" s="45"/>
      <c r="C7" s="45"/>
      <c r="D7" s="41">
        <v>0</v>
      </c>
      <c r="E7" s="41">
        <v>8</v>
      </c>
      <c r="F7" s="41">
        <v>2</v>
      </c>
      <c r="G7" s="41">
        <v>2</v>
      </c>
      <c r="H7" s="42">
        <f t="shared" si="0"/>
        <v>12</v>
      </c>
      <c r="I7" s="6"/>
      <c r="J7" s="6"/>
    </row>
    <row r="8" spans="1:10" x14ac:dyDescent="0.2">
      <c r="A8" s="45" t="s">
        <v>27</v>
      </c>
      <c r="B8" s="45"/>
      <c r="C8" s="45"/>
      <c r="D8" s="41">
        <v>0</v>
      </c>
      <c r="E8" s="41">
        <v>8</v>
      </c>
      <c r="F8" s="41">
        <v>2</v>
      </c>
      <c r="G8" s="41">
        <v>2</v>
      </c>
      <c r="H8" s="42">
        <f t="shared" si="0"/>
        <v>12</v>
      </c>
      <c r="I8" s="6"/>
      <c r="J8" s="6"/>
    </row>
    <row r="9" spans="1:10" x14ac:dyDescent="0.2">
      <c r="A9" s="45" t="s">
        <v>28</v>
      </c>
      <c r="B9" s="45"/>
      <c r="C9" s="45"/>
      <c r="D9" s="41">
        <v>0</v>
      </c>
      <c r="E9" s="41">
        <v>8</v>
      </c>
      <c r="F9" s="41">
        <v>2</v>
      </c>
      <c r="G9" s="41">
        <v>2</v>
      </c>
      <c r="H9" s="42">
        <f t="shared" si="0"/>
        <v>12</v>
      </c>
      <c r="I9" s="6"/>
      <c r="J9" s="6"/>
    </row>
    <row r="10" spans="1:10" x14ac:dyDescent="0.2">
      <c r="A10" s="45" t="s">
        <v>29</v>
      </c>
      <c r="B10" s="45"/>
      <c r="C10" s="45"/>
      <c r="D10" s="41">
        <v>0</v>
      </c>
      <c r="E10" s="41">
        <v>40</v>
      </c>
      <c r="F10" s="41">
        <v>10</v>
      </c>
      <c r="G10" s="41">
        <v>10</v>
      </c>
      <c r="H10" s="42">
        <f t="shared" si="0"/>
        <v>60</v>
      </c>
      <c r="I10" s="6"/>
      <c r="J10" s="6"/>
    </row>
    <row r="11" spans="1:10" x14ac:dyDescent="0.2">
      <c r="A11" s="45" t="s">
        <v>30</v>
      </c>
      <c r="B11" s="45"/>
      <c r="C11" s="45"/>
      <c r="D11" s="41">
        <v>0</v>
      </c>
      <c r="E11" s="41">
        <v>8</v>
      </c>
      <c r="F11" s="41">
        <v>2</v>
      </c>
      <c r="G11" s="41">
        <v>2</v>
      </c>
      <c r="H11" s="42">
        <f t="shared" si="0"/>
        <v>12</v>
      </c>
      <c r="I11" s="6"/>
      <c r="J11" s="6"/>
    </row>
    <row r="12" spans="1:10" x14ac:dyDescent="0.2">
      <c r="A12" s="45" t="s">
        <v>31</v>
      </c>
      <c r="B12" s="45"/>
      <c r="C12" s="45"/>
      <c r="D12" s="41">
        <v>0</v>
      </c>
      <c r="E12" s="41">
        <v>8</v>
      </c>
      <c r="F12" s="41">
        <v>2</v>
      </c>
      <c r="G12" s="41">
        <v>2</v>
      </c>
      <c r="H12" s="42">
        <f t="shared" si="0"/>
        <v>12</v>
      </c>
      <c r="I12" s="6"/>
      <c r="J12" s="6"/>
    </row>
    <row r="13" spans="1:10" x14ac:dyDescent="0.2">
      <c r="A13" s="45" t="s">
        <v>32</v>
      </c>
      <c r="B13" s="45"/>
      <c r="C13" s="45"/>
      <c r="D13" s="41">
        <v>0</v>
      </c>
      <c r="E13" s="41">
        <v>8</v>
      </c>
      <c r="F13" s="41">
        <v>2</v>
      </c>
      <c r="G13" s="41">
        <v>2</v>
      </c>
      <c r="H13" s="42">
        <f t="shared" si="0"/>
        <v>12</v>
      </c>
      <c r="I13" s="6"/>
      <c r="J13" s="6"/>
    </row>
    <row r="14" spans="1:10" x14ac:dyDescent="0.2">
      <c r="A14" s="45" t="s">
        <v>33</v>
      </c>
      <c r="B14" s="45"/>
      <c r="C14" s="45"/>
      <c r="D14" s="41">
        <v>0</v>
      </c>
      <c r="E14" s="41">
        <v>8</v>
      </c>
      <c r="F14" s="41">
        <v>2</v>
      </c>
      <c r="G14" s="41">
        <v>2</v>
      </c>
      <c r="H14" s="42">
        <f t="shared" si="0"/>
        <v>12</v>
      </c>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12">
    <mergeCell ref="A3:C3"/>
    <mergeCell ref="A14:C14"/>
    <mergeCell ref="A10:C10"/>
    <mergeCell ref="A4:C4"/>
    <mergeCell ref="A5:C5"/>
    <mergeCell ref="A6:C6"/>
    <mergeCell ref="A11:C11"/>
    <mergeCell ref="A12:C12"/>
    <mergeCell ref="A13:C13"/>
    <mergeCell ref="A7:C7"/>
    <mergeCell ref="A8:C8"/>
    <mergeCell ref="A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N12" sqref="N12"/>
    </sheetView>
  </sheetViews>
  <sheetFormatPr defaultRowHeight="12.75" x14ac:dyDescent="0.2"/>
  <sheetData>
    <row r="1" spans="1:8" ht="15.75" x14ac:dyDescent="0.25">
      <c r="A1" s="8" t="s">
        <v>0</v>
      </c>
      <c r="B1" s="7"/>
      <c r="C1" s="7"/>
      <c r="D1" s="7"/>
      <c r="E1" s="4"/>
      <c r="F1" s="4"/>
      <c r="G1" s="4"/>
      <c r="H1" s="4"/>
    </row>
    <row r="2" spans="1:8" ht="15.75" x14ac:dyDescent="0.25">
      <c r="A2" s="4"/>
      <c r="B2" s="3"/>
      <c r="C2" s="3"/>
      <c r="D2" s="3"/>
      <c r="E2" s="3"/>
      <c r="F2" s="3"/>
      <c r="G2" s="3"/>
      <c r="H2" s="3"/>
    </row>
    <row r="3" spans="1:8" x14ac:dyDescent="0.2">
      <c r="A3" s="44"/>
      <c r="B3" s="44"/>
      <c r="C3" s="44"/>
      <c r="D3" s="29" t="s">
        <v>6</v>
      </c>
      <c r="E3" s="29" t="s">
        <v>7</v>
      </c>
      <c r="F3" s="29" t="s">
        <v>8</v>
      </c>
      <c r="G3" s="29" t="s">
        <v>9</v>
      </c>
      <c r="H3" s="30" t="s">
        <v>10</v>
      </c>
    </row>
    <row r="4" spans="1:8" x14ac:dyDescent="0.2">
      <c r="A4" s="45" t="s">
        <v>23</v>
      </c>
      <c r="B4" s="45"/>
      <c r="C4" s="45"/>
      <c r="D4" s="43">
        <v>0</v>
      </c>
      <c r="E4" s="43">
        <v>8</v>
      </c>
      <c r="F4" s="43">
        <v>2.4</v>
      </c>
      <c r="G4" s="43">
        <v>2</v>
      </c>
      <c r="H4" s="42">
        <f>SUM(D4:G4)</f>
        <v>12.4</v>
      </c>
    </row>
    <row r="5" spans="1:8" x14ac:dyDescent="0.2">
      <c r="A5" s="45" t="s">
        <v>24</v>
      </c>
      <c r="B5" s="45"/>
      <c r="C5" s="45"/>
      <c r="D5" s="43">
        <v>0</v>
      </c>
      <c r="E5" s="43">
        <v>8</v>
      </c>
      <c r="F5" s="43">
        <v>5</v>
      </c>
      <c r="G5" s="43">
        <v>2</v>
      </c>
      <c r="H5" s="42">
        <f t="shared" ref="H5:H14" si="0">SUM(D5:G5)</f>
        <v>15</v>
      </c>
    </row>
    <row r="6" spans="1:8" x14ac:dyDescent="0.2">
      <c r="A6" s="45" t="s">
        <v>25</v>
      </c>
      <c r="B6" s="45"/>
      <c r="C6" s="45"/>
      <c r="D6" s="43">
        <v>0</v>
      </c>
      <c r="E6" s="43">
        <v>8</v>
      </c>
      <c r="F6" s="43">
        <v>2</v>
      </c>
      <c r="G6" s="43">
        <v>2.4</v>
      </c>
      <c r="H6" s="42">
        <f t="shared" si="0"/>
        <v>12.4</v>
      </c>
    </row>
    <row r="7" spans="1:8" x14ac:dyDescent="0.2">
      <c r="A7" s="45" t="s">
        <v>26</v>
      </c>
      <c r="B7" s="45"/>
      <c r="C7" s="45"/>
      <c r="D7" s="43">
        <v>0</v>
      </c>
      <c r="E7" s="43">
        <v>16</v>
      </c>
      <c r="F7" s="43">
        <v>2</v>
      </c>
      <c r="G7" s="43">
        <v>2</v>
      </c>
      <c r="H7" s="42">
        <f t="shared" si="0"/>
        <v>20</v>
      </c>
    </row>
    <row r="8" spans="1:8" x14ac:dyDescent="0.2">
      <c r="A8" s="45" t="s">
        <v>27</v>
      </c>
      <c r="B8" s="45"/>
      <c r="C8" s="45"/>
      <c r="D8" s="43">
        <v>0</v>
      </c>
      <c r="E8" s="43">
        <v>8</v>
      </c>
      <c r="F8" s="43">
        <v>2</v>
      </c>
      <c r="G8" s="43">
        <v>2</v>
      </c>
      <c r="H8" s="42">
        <f t="shared" si="0"/>
        <v>12</v>
      </c>
    </row>
    <row r="9" spans="1:8" x14ac:dyDescent="0.2">
      <c r="A9" s="45" t="s">
        <v>28</v>
      </c>
      <c r="B9" s="45"/>
      <c r="C9" s="45"/>
      <c r="D9" s="43">
        <v>0</v>
      </c>
      <c r="E9" s="43">
        <v>8</v>
      </c>
      <c r="F9" s="43">
        <v>2</v>
      </c>
      <c r="G9" s="43">
        <v>2</v>
      </c>
      <c r="H9" s="42">
        <f t="shared" si="0"/>
        <v>12</v>
      </c>
    </row>
    <row r="10" spans="1:8" x14ac:dyDescent="0.2">
      <c r="A10" s="45" t="s">
        <v>29</v>
      </c>
      <c r="B10" s="45"/>
      <c r="C10" s="45"/>
      <c r="D10" s="43">
        <v>0</v>
      </c>
      <c r="E10" s="43">
        <v>40</v>
      </c>
      <c r="F10" s="43">
        <v>10</v>
      </c>
      <c r="G10" s="43">
        <v>10</v>
      </c>
      <c r="H10" s="42">
        <f t="shared" si="0"/>
        <v>60</v>
      </c>
    </row>
    <row r="11" spans="1:8" x14ac:dyDescent="0.2">
      <c r="A11" s="45" t="s">
        <v>30</v>
      </c>
      <c r="B11" s="45"/>
      <c r="C11" s="45"/>
      <c r="D11" s="43">
        <v>0</v>
      </c>
      <c r="E11" s="43">
        <v>24</v>
      </c>
      <c r="F11" s="43">
        <v>6</v>
      </c>
      <c r="G11" s="43">
        <v>6</v>
      </c>
      <c r="H11" s="42">
        <f t="shared" si="0"/>
        <v>36</v>
      </c>
    </row>
    <row r="12" spans="1:8" x14ac:dyDescent="0.2">
      <c r="A12" s="45" t="s">
        <v>31</v>
      </c>
      <c r="B12" s="45"/>
      <c r="C12" s="45"/>
      <c r="D12" s="43">
        <v>0</v>
      </c>
      <c r="E12" s="43">
        <v>8</v>
      </c>
      <c r="F12" s="43">
        <v>2</v>
      </c>
      <c r="G12" s="43">
        <v>2</v>
      </c>
      <c r="H12" s="42">
        <f t="shared" si="0"/>
        <v>12</v>
      </c>
    </row>
    <row r="13" spans="1:8" x14ac:dyDescent="0.2">
      <c r="A13" s="45" t="s">
        <v>32</v>
      </c>
      <c r="B13" s="45"/>
      <c r="C13" s="45"/>
      <c r="D13" s="43">
        <v>0</v>
      </c>
      <c r="E13" s="43">
        <v>8</v>
      </c>
      <c r="F13" s="43">
        <v>2</v>
      </c>
      <c r="G13" s="43">
        <v>2</v>
      </c>
      <c r="H13" s="42">
        <f t="shared" si="0"/>
        <v>12</v>
      </c>
    </row>
    <row r="14" spans="1:8" x14ac:dyDescent="0.2">
      <c r="A14" s="45" t="s">
        <v>33</v>
      </c>
      <c r="B14" s="45"/>
      <c r="C14" s="45"/>
      <c r="D14" s="43">
        <v>0</v>
      </c>
      <c r="E14" s="43">
        <v>8</v>
      </c>
      <c r="F14" s="43">
        <v>2</v>
      </c>
      <c r="G14" s="43">
        <v>2</v>
      </c>
      <c r="H14" s="42">
        <f t="shared" si="0"/>
        <v>12</v>
      </c>
    </row>
  </sheetData>
  <mergeCells count="12">
    <mergeCell ref="A14:C14"/>
    <mergeCell ref="A3:C3"/>
    <mergeCell ref="A4:C4"/>
    <mergeCell ref="A5:C5"/>
    <mergeCell ref="A6:C6"/>
    <mergeCell ref="A7:C7"/>
    <mergeCell ref="A8:C8"/>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workbookViewId="0">
      <selection activeCell="A11" sqref="A11:C11"/>
    </sheetView>
  </sheetViews>
  <sheetFormatPr defaultRowHeight="12.75" x14ac:dyDescent="0.2"/>
  <sheetData>
    <row r="1" spans="1:10" ht="15.75" x14ac:dyDescent="0.25">
      <c r="A1" s="8" t="s">
        <v>0</v>
      </c>
      <c r="B1" s="7"/>
      <c r="C1" s="7"/>
      <c r="D1" s="7"/>
      <c r="E1" s="4"/>
      <c r="F1" s="4"/>
      <c r="G1" s="4"/>
      <c r="H1" s="4"/>
    </row>
    <row r="2" spans="1:10" ht="15.75" x14ac:dyDescent="0.25">
      <c r="A2" s="4"/>
      <c r="B2" s="3"/>
      <c r="C2" s="3"/>
      <c r="D2" s="3"/>
      <c r="E2" s="3"/>
      <c r="F2" s="3"/>
      <c r="G2" s="3"/>
      <c r="H2" s="3"/>
    </row>
    <row r="3" spans="1:10" x14ac:dyDescent="0.2">
      <c r="A3" s="44"/>
      <c r="B3" s="44"/>
      <c r="C3" s="44"/>
      <c r="D3" s="29" t="s">
        <v>6</v>
      </c>
      <c r="E3" s="29" t="s">
        <v>7</v>
      </c>
      <c r="F3" s="29" t="s">
        <v>8</v>
      </c>
      <c r="G3" s="29" t="s">
        <v>9</v>
      </c>
      <c r="H3" s="30" t="s">
        <v>10</v>
      </c>
      <c r="I3" s="5"/>
      <c r="J3" s="28"/>
    </row>
    <row r="4" spans="1:10" x14ac:dyDescent="0.2">
      <c r="A4" s="45" t="s">
        <v>23</v>
      </c>
      <c r="B4" s="45"/>
      <c r="C4" s="45"/>
      <c r="D4" s="38">
        <v>16</v>
      </c>
      <c r="E4" s="38">
        <v>16</v>
      </c>
      <c r="F4" s="38">
        <v>6</v>
      </c>
      <c r="G4" s="38">
        <v>6</v>
      </c>
      <c r="H4" s="32">
        <f>SUM(E4:G4)</f>
        <v>28</v>
      </c>
      <c r="I4" s="6"/>
      <c r="J4" s="6"/>
    </row>
    <row r="5" spans="1:10" x14ac:dyDescent="0.2">
      <c r="A5" s="45" t="s">
        <v>24</v>
      </c>
      <c r="B5" s="45"/>
      <c r="C5" s="45"/>
      <c r="D5" s="38">
        <v>16</v>
      </c>
      <c r="E5" s="38">
        <v>16</v>
      </c>
      <c r="F5" s="38">
        <v>6</v>
      </c>
      <c r="G5" s="38">
        <v>6</v>
      </c>
      <c r="H5" s="42">
        <f t="shared" ref="H5:H13" si="0">SUM(E5:G5)</f>
        <v>28</v>
      </c>
      <c r="I5" s="6"/>
      <c r="J5" s="6"/>
    </row>
    <row r="6" spans="1:10" x14ac:dyDescent="0.2">
      <c r="A6" s="45" t="s">
        <v>25</v>
      </c>
      <c r="B6" s="45"/>
      <c r="C6" s="45"/>
      <c r="D6" s="38">
        <v>16</v>
      </c>
      <c r="E6" s="38">
        <v>16</v>
      </c>
      <c r="F6" s="38">
        <v>6</v>
      </c>
      <c r="G6" s="38">
        <v>6</v>
      </c>
      <c r="H6" s="42">
        <f t="shared" si="0"/>
        <v>28</v>
      </c>
      <c r="I6" s="6"/>
      <c r="J6" s="6"/>
    </row>
    <row r="7" spans="1:10" x14ac:dyDescent="0.2">
      <c r="A7" s="45" t="s">
        <v>26</v>
      </c>
      <c r="B7" s="45"/>
      <c r="C7" s="45"/>
      <c r="D7" s="38">
        <v>16</v>
      </c>
      <c r="E7" s="38">
        <v>16</v>
      </c>
      <c r="F7" s="38">
        <v>6</v>
      </c>
      <c r="G7" s="38">
        <v>6</v>
      </c>
      <c r="H7" s="42">
        <f t="shared" si="0"/>
        <v>28</v>
      </c>
      <c r="I7" s="6"/>
      <c r="J7" s="6"/>
    </row>
    <row r="8" spans="1:10" x14ac:dyDescent="0.2">
      <c r="A8" s="45" t="s">
        <v>27</v>
      </c>
      <c r="B8" s="45"/>
      <c r="C8" s="45"/>
      <c r="D8" s="38">
        <v>16</v>
      </c>
      <c r="E8" s="38">
        <v>16</v>
      </c>
      <c r="F8" s="38">
        <v>6</v>
      </c>
      <c r="G8" s="38">
        <v>6</v>
      </c>
      <c r="H8" s="42">
        <f t="shared" si="0"/>
        <v>28</v>
      </c>
      <c r="I8" s="6"/>
      <c r="J8" s="6"/>
    </row>
    <row r="9" spans="1:10" x14ac:dyDescent="0.2">
      <c r="A9" s="45" t="s">
        <v>28</v>
      </c>
      <c r="B9" s="45"/>
      <c r="C9" s="45"/>
      <c r="D9" s="38">
        <v>24</v>
      </c>
      <c r="E9" s="38">
        <v>20</v>
      </c>
      <c r="F9" s="38">
        <v>6</v>
      </c>
      <c r="G9" s="38">
        <v>6</v>
      </c>
      <c r="H9" s="42">
        <f t="shared" si="0"/>
        <v>32</v>
      </c>
      <c r="I9" s="6"/>
      <c r="J9" s="6"/>
    </row>
    <row r="10" spans="1:10" x14ac:dyDescent="0.2">
      <c r="A10" s="45" t="s">
        <v>29</v>
      </c>
      <c r="B10" s="45"/>
      <c r="C10" s="45"/>
      <c r="D10" s="38">
        <v>24</v>
      </c>
      <c r="E10" s="38">
        <v>24</v>
      </c>
      <c r="F10" s="38">
        <v>6</v>
      </c>
      <c r="G10" s="38">
        <v>6</v>
      </c>
      <c r="H10" s="42">
        <f t="shared" si="0"/>
        <v>36</v>
      </c>
      <c r="I10" s="6"/>
      <c r="J10" s="6"/>
    </row>
    <row r="11" spans="1:10" x14ac:dyDescent="0.2">
      <c r="A11" s="45" t="s">
        <v>30</v>
      </c>
      <c r="B11" s="45"/>
      <c r="C11" s="45"/>
      <c r="D11" s="38">
        <v>24</v>
      </c>
      <c r="E11" s="38">
        <v>16</v>
      </c>
      <c r="F11" s="38">
        <v>6</v>
      </c>
      <c r="G11" s="38">
        <v>6</v>
      </c>
      <c r="H11" s="42">
        <f t="shared" si="0"/>
        <v>28</v>
      </c>
      <c r="I11" s="6"/>
      <c r="J11" s="6"/>
    </row>
    <row r="12" spans="1:10" x14ac:dyDescent="0.2">
      <c r="A12" s="45" t="s">
        <v>31</v>
      </c>
      <c r="B12" s="45"/>
      <c r="C12" s="45"/>
      <c r="D12" s="38">
        <v>24</v>
      </c>
      <c r="E12" s="38">
        <v>24</v>
      </c>
      <c r="F12" s="38">
        <v>6</v>
      </c>
      <c r="G12" s="38">
        <v>6</v>
      </c>
      <c r="H12" s="42">
        <f t="shared" si="0"/>
        <v>36</v>
      </c>
      <c r="I12" s="6"/>
      <c r="J12" s="6"/>
    </row>
    <row r="13" spans="1:10" x14ac:dyDescent="0.2">
      <c r="A13" s="45" t="s">
        <v>32</v>
      </c>
      <c r="B13" s="45"/>
      <c r="C13" s="45"/>
      <c r="D13" s="38">
        <v>24</v>
      </c>
      <c r="E13" s="38">
        <v>24</v>
      </c>
      <c r="F13" s="38">
        <v>6</v>
      </c>
      <c r="G13" s="38">
        <v>6</v>
      </c>
      <c r="H13" s="42">
        <f t="shared" si="0"/>
        <v>36</v>
      </c>
      <c r="I13" s="6"/>
      <c r="J13" s="6"/>
    </row>
    <row r="14" spans="1:10" x14ac:dyDescent="0.2">
      <c r="A14" s="45" t="s">
        <v>33</v>
      </c>
      <c r="B14" s="45"/>
      <c r="C14" s="45"/>
      <c r="D14" s="38">
        <v>24</v>
      </c>
      <c r="E14" s="38">
        <v>24</v>
      </c>
      <c r="F14" s="38">
        <v>6</v>
      </c>
      <c r="G14" s="38">
        <v>6</v>
      </c>
      <c r="H14" s="42">
        <f>SUM(E14:G14)</f>
        <v>36</v>
      </c>
      <c r="I14" s="6"/>
      <c r="J14" s="6"/>
    </row>
    <row r="15" spans="1:10" x14ac:dyDescent="0.2">
      <c r="A15" s="6"/>
      <c r="B15" s="6"/>
      <c r="C15" s="6"/>
      <c r="D15" s="6"/>
      <c r="E15" s="6"/>
      <c r="F15" s="6"/>
      <c r="G15" s="6"/>
      <c r="H15" s="6"/>
      <c r="I15" s="6"/>
      <c r="J15" s="6"/>
    </row>
    <row r="16" spans="1:10"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sheetData>
  <mergeCells count="12">
    <mergeCell ref="A3:C3"/>
    <mergeCell ref="A14:C14"/>
    <mergeCell ref="A10:C10"/>
    <mergeCell ref="A4:C4"/>
    <mergeCell ref="A5:C5"/>
    <mergeCell ref="A6:C6"/>
    <mergeCell ref="A11:C11"/>
    <mergeCell ref="A12:C12"/>
    <mergeCell ref="A13:C13"/>
    <mergeCell ref="A7:C7"/>
    <mergeCell ref="A8:C8"/>
    <mergeCell ref="A9:C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workbookViewId="0">
      <selection activeCell="N28" sqref="N28"/>
    </sheetView>
  </sheetViews>
  <sheetFormatPr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11</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48" t="s">
        <v>22</v>
      </c>
      <c r="B3" s="48"/>
      <c r="C3" s="48"/>
      <c r="D3" s="48"/>
      <c r="E3" s="48"/>
      <c r="F3" s="48"/>
      <c r="G3" s="48"/>
      <c r="H3" s="48"/>
      <c r="I3" s="48"/>
      <c r="J3" s="11"/>
      <c r="K3" s="11"/>
    </row>
    <row r="4" spans="1:16" x14ac:dyDescent="0.2">
      <c r="A4" s="10"/>
      <c r="B4" s="10"/>
      <c r="C4" s="10"/>
      <c r="D4" s="10"/>
      <c r="E4" s="10"/>
      <c r="F4" s="10"/>
      <c r="G4" s="10"/>
      <c r="H4" s="13"/>
      <c r="I4" s="13"/>
      <c r="J4" s="14"/>
      <c r="K4" s="14"/>
    </row>
    <row r="5" spans="1:16" ht="15.75" x14ac:dyDescent="0.25">
      <c r="H5" s="46" t="s">
        <v>17</v>
      </c>
      <c r="I5" s="46"/>
      <c r="J5" s="15"/>
      <c r="K5" s="16"/>
      <c r="L5" s="47" t="s">
        <v>18</v>
      </c>
      <c r="M5" s="47"/>
      <c r="N5" s="16"/>
      <c r="O5" s="46" t="s">
        <v>19</v>
      </c>
      <c r="P5" s="46"/>
    </row>
    <row r="6" spans="1:16" s="20" customFormat="1" ht="135" customHeight="1" x14ac:dyDescent="0.2">
      <c r="A6" s="17"/>
      <c r="B6" s="18" t="s">
        <v>2</v>
      </c>
      <c r="C6" s="18" t="s">
        <v>3</v>
      </c>
      <c r="D6" s="18" t="s">
        <v>4</v>
      </c>
      <c r="E6" s="18" t="s">
        <v>21</v>
      </c>
      <c r="F6" s="18" t="s">
        <v>5</v>
      </c>
      <c r="G6" s="19" t="s">
        <v>34</v>
      </c>
      <c r="H6" s="18" t="s">
        <v>12</v>
      </c>
      <c r="I6" s="25" t="s">
        <v>13</v>
      </c>
      <c r="K6" s="19" t="str">
        <f>G6</f>
        <v>Evaluator 6</v>
      </c>
      <c r="L6" s="18" t="s">
        <v>15</v>
      </c>
      <c r="M6" s="25" t="s">
        <v>14</v>
      </c>
      <c r="O6" s="18" t="s">
        <v>1</v>
      </c>
      <c r="P6" s="25" t="s">
        <v>16</v>
      </c>
    </row>
    <row r="7" spans="1:16" ht="16.5" customHeight="1" x14ac:dyDescent="0.2">
      <c r="A7" s="23" t="str">
        <f>'Evaluator 6'!A4:D4</f>
        <v>Fidelity Partners</v>
      </c>
      <c r="B7" s="21">
        <f>'Evaluator 1'!H4</f>
        <v>26</v>
      </c>
      <c r="C7" s="21">
        <f>'Evaluator 2'!H4</f>
        <v>19</v>
      </c>
      <c r="D7" s="21">
        <f>'Evaluator 3'!H4</f>
        <v>12</v>
      </c>
      <c r="E7" s="21">
        <f>'Evaluator 4'!H4</f>
        <v>12</v>
      </c>
      <c r="F7" s="21">
        <f>'Evaluator 5'!H4</f>
        <v>12.4</v>
      </c>
      <c r="G7" s="21">
        <f>'Evaluator 6'!H4</f>
        <v>28</v>
      </c>
      <c r="H7" s="21">
        <f t="shared" ref="H7:H17" si="0">AVERAGE(B7:G7)</f>
        <v>18.233333333333334</v>
      </c>
      <c r="I7" s="26">
        <f t="shared" ref="I7:I17" si="1">RANK(H7,$H$7:$H$17,0)</f>
        <v>9</v>
      </c>
      <c r="K7" s="27">
        <f>'Evaluator 6'!D4</f>
        <v>16</v>
      </c>
      <c r="L7" s="21">
        <f>AVERAGE(K7:K7)</f>
        <v>16</v>
      </c>
      <c r="M7" s="26">
        <f>RANK(L7,$L$7:$L$17,0)</f>
        <v>7</v>
      </c>
      <c r="O7" s="22">
        <f>H7+L7</f>
        <v>34.233333333333334</v>
      </c>
      <c r="P7" s="26">
        <f>RANK(O7,$O$7:$O$17,0)</f>
        <v>9</v>
      </c>
    </row>
    <row r="8" spans="1:16" ht="16.5" customHeight="1" x14ac:dyDescent="0.2">
      <c r="A8" s="23" t="str">
        <f>'Evaluator 6'!A5:D5</f>
        <v>Ingenesis</v>
      </c>
      <c r="B8" s="21">
        <f>'Evaluator 1'!H5</f>
        <v>48</v>
      </c>
      <c r="C8" s="21">
        <f>'Evaluator 2'!H5</f>
        <v>32</v>
      </c>
      <c r="D8" s="21">
        <f>'Evaluator 3'!H5</f>
        <v>12</v>
      </c>
      <c r="E8" s="21">
        <f>'Evaluator 4'!H5</f>
        <v>12</v>
      </c>
      <c r="F8" s="21">
        <f>'Evaluator 5'!H5</f>
        <v>15</v>
      </c>
      <c r="G8" s="21">
        <f>'Evaluator 6'!H5</f>
        <v>28</v>
      </c>
      <c r="H8" s="21">
        <f t="shared" si="0"/>
        <v>24.5</v>
      </c>
      <c r="I8" s="26">
        <f t="shared" si="1"/>
        <v>3</v>
      </c>
      <c r="K8" s="27">
        <f>'Evaluator 6'!D5</f>
        <v>16</v>
      </c>
      <c r="L8" s="21">
        <f t="shared" ref="L8:L17" si="2">AVERAGE(K8:K8)</f>
        <v>16</v>
      </c>
      <c r="M8" s="26">
        <f t="shared" ref="M8:M17" si="3">RANK(L8,$L$7:$L$17,0)</f>
        <v>7</v>
      </c>
      <c r="O8" s="22">
        <f t="shared" ref="O8:O17" si="4">H8+L8</f>
        <v>40.5</v>
      </c>
      <c r="P8" s="26">
        <f t="shared" ref="P8:P17" si="5">RANK(O8,$O$7:$O$17,0)</f>
        <v>7</v>
      </c>
    </row>
    <row r="9" spans="1:16" x14ac:dyDescent="0.2">
      <c r="A9" s="23" t="str">
        <f>'Evaluator 6'!A6:D6</f>
        <v>Jackson &amp; Coker</v>
      </c>
      <c r="B9" s="21">
        <f>'Evaluator 1'!H6</f>
        <v>26</v>
      </c>
      <c r="C9" s="21">
        <f>'Evaluator 2'!H6</f>
        <v>12</v>
      </c>
      <c r="D9" s="21">
        <f>'Evaluator 3'!H6</f>
        <v>12</v>
      </c>
      <c r="E9" s="21">
        <f>'Evaluator 4'!H6</f>
        <v>12</v>
      </c>
      <c r="F9" s="21">
        <f>'Evaluator 5'!H6</f>
        <v>12.4</v>
      </c>
      <c r="G9" s="21">
        <f>'Evaluator 6'!H6</f>
        <v>28</v>
      </c>
      <c r="H9" s="21">
        <f t="shared" si="0"/>
        <v>17.066666666666666</v>
      </c>
      <c r="I9" s="26">
        <f t="shared" si="1"/>
        <v>11</v>
      </c>
      <c r="K9" s="27">
        <f>'Evaluator 6'!D6</f>
        <v>16</v>
      </c>
      <c r="L9" s="21">
        <f t="shared" si="2"/>
        <v>16</v>
      </c>
      <c r="M9" s="26">
        <f>RANK(L9,$L$7:$L$17,0)</f>
        <v>7</v>
      </c>
      <c r="O9" s="22">
        <f t="shared" si="4"/>
        <v>33.066666666666663</v>
      </c>
      <c r="P9" s="26">
        <f t="shared" si="5"/>
        <v>11</v>
      </c>
    </row>
    <row r="10" spans="1:16" x14ac:dyDescent="0.2">
      <c r="A10" s="23" t="str">
        <f>'Evaluator 6'!A7:D7</f>
        <v>LocumTenens</v>
      </c>
      <c r="B10" s="21">
        <f>'Evaluator 1'!H7</f>
        <v>16</v>
      </c>
      <c r="C10" s="21">
        <f>'Evaluator 2'!H7</f>
        <v>20</v>
      </c>
      <c r="D10" s="21">
        <f>'Evaluator 3'!H7</f>
        <v>12</v>
      </c>
      <c r="E10" s="21">
        <f>'Evaluator 4'!H7</f>
        <v>12</v>
      </c>
      <c r="F10" s="21">
        <f>'Evaluator 5'!H7</f>
        <v>20</v>
      </c>
      <c r="G10" s="21">
        <f>'Evaluator 6'!H7</f>
        <v>28</v>
      </c>
      <c r="H10" s="21">
        <f t="shared" si="0"/>
        <v>18</v>
      </c>
      <c r="I10" s="26">
        <f t="shared" si="1"/>
        <v>10</v>
      </c>
      <c r="K10" s="27">
        <f>'Evaluator 6'!D7</f>
        <v>16</v>
      </c>
      <c r="L10" s="21">
        <f t="shared" si="2"/>
        <v>16</v>
      </c>
      <c r="M10" s="26">
        <f t="shared" si="3"/>
        <v>7</v>
      </c>
      <c r="O10" s="22">
        <f t="shared" si="4"/>
        <v>34</v>
      </c>
      <c r="P10" s="26">
        <f t="shared" si="5"/>
        <v>10</v>
      </c>
    </row>
    <row r="11" spans="1:16" x14ac:dyDescent="0.2">
      <c r="A11" s="23" t="str">
        <f>'Evaluator 6'!A8:D8</f>
        <v>Medestar</v>
      </c>
      <c r="B11" s="21">
        <f>'Evaluator 1'!H8</f>
        <v>28</v>
      </c>
      <c r="C11" s="21">
        <f>'Evaluator 2'!H8</f>
        <v>21</v>
      </c>
      <c r="D11" s="21">
        <f>'Evaluator 3'!H8</f>
        <v>12</v>
      </c>
      <c r="E11" s="21">
        <f>'Evaluator 4'!H8</f>
        <v>12</v>
      </c>
      <c r="F11" s="21">
        <f>'Evaluator 5'!H8</f>
        <v>12</v>
      </c>
      <c r="G11" s="21">
        <f>'Evaluator 6'!H8</f>
        <v>28</v>
      </c>
      <c r="H11" s="21">
        <f t="shared" si="0"/>
        <v>18.833333333333332</v>
      </c>
      <c r="I11" s="26">
        <f t="shared" si="1"/>
        <v>8</v>
      </c>
      <c r="K11" s="27">
        <f>'Evaluator 6'!D8</f>
        <v>16</v>
      </c>
      <c r="L11" s="21">
        <f t="shared" si="2"/>
        <v>16</v>
      </c>
      <c r="M11" s="26">
        <f t="shared" si="3"/>
        <v>7</v>
      </c>
      <c r="O11" s="22">
        <f t="shared" si="4"/>
        <v>34.833333333333329</v>
      </c>
      <c r="P11" s="26">
        <f t="shared" si="5"/>
        <v>8</v>
      </c>
    </row>
    <row r="12" spans="1:16" x14ac:dyDescent="0.2">
      <c r="A12" s="23" t="str">
        <f>'Evaluator 6'!A9:D9</f>
        <v>Medrelief Staffing</v>
      </c>
      <c r="B12" s="21">
        <f>'Evaluator 1'!H9</f>
        <v>44</v>
      </c>
      <c r="C12" s="21">
        <f>'Evaluator 2'!H9</f>
        <v>36.6</v>
      </c>
      <c r="D12" s="21">
        <f>'Evaluator 3'!H9</f>
        <v>12</v>
      </c>
      <c r="E12" s="21">
        <f>'Evaluator 4'!H9</f>
        <v>12</v>
      </c>
      <c r="F12" s="21">
        <f>'Evaluator 5'!H9</f>
        <v>12</v>
      </c>
      <c r="G12" s="21">
        <f>'Evaluator 6'!H9</f>
        <v>32</v>
      </c>
      <c r="H12" s="21">
        <f t="shared" si="0"/>
        <v>24.766666666666666</v>
      </c>
      <c r="I12" s="26">
        <f>RANK(H12,$H$7:$H$17,0)</f>
        <v>2</v>
      </c>
      <c r="K12" s="27">
        <f>'Evaluator 6'!D9</f>
        <v>24</v>
      </c>
      <c r="L12" s="21">
        <f t="shared" si="2"/>
        <v>24</v>
      </c>
      <c r="M12" s="26">
        <f>RANK(L12,$L$7:$L$17,0)</f>
        <v>1</v>
      </c>
      <c r="O12" s="22">
        <f t="shared" si="4"/>
        <v>48.766666666666666</v>
      </c>
      <c r="P12" s="26">
        <f>RANK(O12,$O$7:$O$17,0)</f>
        <v>2</v>
      </c>
    </row>
    <row r="13" spans="1:16" ht="15.75" x14ac:dyDescent="0.25">
      <c r="A13" s="23" t="str">
        <f>'Evaluator 6'!A10:D10</f>
        <v>Physician Resources</v>
      </c>
      <c r="B13" s="21">
        <f>'Evaluator 1'!H10</f>
        <v>28</v>
      </c>
      <c r="C13" s="21">
        <f>'Evaluator 2'!H10</f>
        <v>48</v>
      </c>
      <c r="D13" s="21">
        <f>'Evaluator 3'!H10</f>
        <v>48</v>
      </c>
      <c r="E13" s="21">
        <f>'Evaluator 4'!H10</f>
        <v>60</v>
      </c>
      <c r="F13" s="21">
        <f>'Evaluator 5'!H10</f>
        <v>60</v>
      </c>
      <c r="G13" s="21">
        <f>'Evaluator 6'!H10</f>
        <v>36</v>
      </c>
      <c r="H13" s="21">
        <f t="shared" si="0"/>
        <v>46.666666666666664</v>
      </c>
      <c r="I13" s="26">
        <f>RANK(H13,$H$7:$H$17,0)</f>
        <v>1</v>
      </c>
      <c r="K13" s="27">
        <f>'Evaluator 6'!D10</f>
        <v>24</v>
      </c>
      <c r="L13" s="21">
        <f t="shared" si="2"/>
        <v>24</v>
      </c>
      <c r="M13" s="26">
        <f t="shared" si="3"/>
        <v>1</v>
      </c>
      <c r="O13" s="22">
        <f>H13+L13</f>
        <v>70.666666666666657</v>
      </c>
      <c r="P13" s="33">
        <f>RANK(O13,$O$7:$O$17,0)</f>
        <v>1</v>
      </c>
    </row>
    <row r="14" spans="1:16" x14ac:dyDescent="0.2">
      <c r="A14" s="23" t="str">
        <f>'Evaluator 6'!A11:D11</f>
        <v>Staff Care</v>
      </c>
      <c r="B14" s="21">
        <f>'Evaluator 1'!H11</f>
        <v>24</v>
      </c>
      <c r="C14" s="21">
        <f>'Evaluator 2'!H11</f>
        <v>8</v>
      </c>
      <c r="D14" s="21">
        <f>'Evaluator 3'!H11</f>
        <v>12</v>
      </c>
      <c r="E14" s="21">
        <f>'Evaluator 4'!H11</f>
        <v>12</v>
      </c>
      <c r="F14" s="21">
        <f>'Evaluator 5'!H11</f>
        <v>36</v>
      </c>
      <c r="G14" s="21">
        <f>'Evaluator 6'!H11</f>
        <v>28</v>
      </c>
      <c r="H14" s="21">
        <f t="shared" si="0"/>
        <v>20</v>
      </c>
      <c r="I14" s="26">
        <f t="shared" si="1"/>
        <v>7</v>
      </c>
      <c r="K14" s="27">
        <f>'Evaluator 6'!D11</f>
        <v>24</v>
      </c>
      <c r="L14" s="21">
        <f t="shared" si="2"/>
        <v>24</v>
      </c>
      <c r="M14" s="26">
        <f t="shared" si="3"/>
        <v>1</v>
      </c>
      <c r="O14" s="22">
        <f t="shared" si="4"/>
        <v>44</v>
      </c>
      <c r="P14" s="26">
        <f t="shared" si="5"/>
        <v>6</v>
      </c>
    </row>
    <row r="15" spans="1:16" x14ac:dyDescent="0.2">
      <c r="A15" s="23" t="str">
        <f>'Evaluator 6'!A12:D12</f>
        <v>Sterling</v>
      </c>
      <c r="B15" s="21">
        <f>'Evaluator 1'!H12</f>
        <v>32</v>
      </c>
      <c r="C15" s="21">
        <f>'Evaluator 2'!H12</f>
        <v>28</v>
      </c>
      <c r="D15" s="21">
        <f>'Evaluator 3'!H12</f>
        <v>12</v>
      </c>
      <c r="E15" s="21">
        <f>'Evaluator 4'!H12</f>
        <v>12</v>
      </c>
      <c r="F15" s="21">
        <f>'Evaluator 5'!H12</f>
        <v>12</v>
      </c>
      <c r="G15" s="21">
        <f>'Evaluator 6'!H12</f>
        <v>36</v>
      </c>
      <c r="H15" s="21">
        <f t="shared" si="0"/>
        <v>22</v>
      </c>
      <c r="I15" s="26">
        <f t="shared" si="1"/>
        <v>4</v>
      </c>
      <c r="K15" s="27">
        <f>'Evaluator 6'!D12</f>
        <v>24</v>
      </c>
      <c r="L15" s="21">
        <f t="shared" si="2"/>
        <v>24</v>
      </c>
      <c r="M15" s="26">
        <f t="shared" si="3"/>
        <v>1</v>
      </c>
      <c r="O15" s="22">
        <f t="shared" si="4"/>
        <v>46</v>
      </c>
      <c r="P15" s="26">
        <f>RANK(O15,$O$7:$O$17,0)</f>
        <v>3</v>
      </c>
    </row>
    <row r="16" spans="1:16" x14ac:dyDescent="0.2">
      <c r="A16" s="23" t="str">
        <f>'Evaluator 6'!A13:D13</f>
        <v>Vista Staffing</v>
      </c>
      <c r="B16" s="21">
        <f>'Evaluator 1'!H13</f>
        <v>26</v>
      </c>
      <c r="C16" s="21">
        <f>'Evaluator 2'!H13</f>
        <v>24</v>
      </c>
      <c r="D16" s="21">
        <f>'Evaluator 3'!H13</f>
        <v>12</v>
      </c>
      <c r="E16" s="21">
        <f>'Evaluator 4'!H13</f>
        <v>12</v>
      </c>
      <c r="F16" s="21">
        <f>'Evaluator 5'!H13</f>
        <v>12</v>
      </c>
      <c r="G16" s="21">
        <f>'Evaluator 6'!H13</f>
        <v>36</v>
      </c>
      <c r="H16" s="21">
        <f t="shared" si="0"/>
        <v>20.333333333333332</v>
      </c>
      <c r="I16" s="26">
        <f>RANK(H16,$H$7:$H$17,0)</f>
        <v>5</v>
      </c>
      <c r="K16" s="27">
        <f>'Evaluator 6'!D13</f>
        <v>24</v>
      </c>
      <c r="L16" s="21">
        <f t="shared" si="2"/>
        <v>24</v>
      </c>
      <c r="M16" s="26">
        <f t="shared" si="3"/>
        <v>1</v>
      </c>
      <c r="O16" s="22">
        <f t="shared" si="4"/>
        <v>44.333333333333329</v>
      </c>
      <c r="P16" s="26">
        <f t="shared" si="5"/>
        <v>4</v>
      </c>
    </row>
    <row r="17" spans="1:16" x14ac:dyDescent="0.2">
      <c r="A17" s="23" t="str">
        <f>'Evaluator 6'!A14:D14</f>
        <v>Whitaker Pathways</v>
      </c>
      <c r="B17" s="21">
        <f>'Evaluator 1'!H14</f>
        <v>36</v>
      </c>
      <c r="C17" s="21">
        <f>'Evaluator 2'!H14</f>
        <v>13</v>
      </c>
      <c r="D17" s="21">
        <f>'Evaluator 3'!H14</f>
        <v>12</v>
      </c>
      <c r="E17" s="21">
        <f>'Evaluator 4'!H14</f>
        <v>12</v>
      </c>
      <c r="F17" s="21">
        <f>'Evaluator 5'!H14</f>
        <v>12</v>
      </c>
      <c r="G17" s="21">
        <f>'Evaluator 6'!H14</f>
        <v>36</v>
      </c>
      <c r="H17" s="21">
        <f t="shared" si="0"/>
        <v>20.166666666666668</v>
      </c>
      <c r="I17" s="26">
        <f t="shared" si="1"/>
        <v>6</v>
      </c>
      <c r="K17" s="27">
        <f>'Evaluator 6'!D14</f>
        <v>24</v>
      </c>
      <c r="L17" s="21">
        <f t="shared" si="2"/>
        <v>24</v>
      </c>
      <c r="M17" s="26">
        <f t="shared" si="3"/>
        <v>1</v>
      </c>
      <c r="O17" s="22">
        <f t="shared" si="4"/>
        <v>44.166666666666671</v>
      </c>
      <c r="P17" s="26">
        <f t="shared" si="5"/>
        <v>5</v>
      </c>
    </row>
    <row r="25" spans="1:16" x14ac:dyDescent="0.2">
      <c r="A25" s="24" t="s">
        <v>20</v>
      </c>
    </row>
    <row r="26" spans="1:16" x14ac:dyDescent="0.2">
      <c r="A26" s="24"/>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Criteria</vt:lpstr>
      <vt:lpstr>Evaluator 1</vt:lpstr>
      <vt:lpstr>Evaluator 2</vt:lpstr>
      <vt:lpstr>Evaluator 3</vt:lpstr>
      <vt:lpstr>Evaluator 4</vt:lpstr>
      <vt:lpstr>Evaluator 5</vt:lpstr>
      <vt:lpstr>Evaluator 6</vt:lpstr>
      <vt:lpstr>Summary</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Cisneros, Maria I</dc:creator>
  <cp:lastModifiedBy>Bonilla, Hector M</cp:lastModifiedBy>
  <cp:lastPrinted>2013-06-21T21:40:12Z</cp:lastPrinted>
  <dcterms:created xsi:type="dcterms:W3CDTF">2013-06-21T21:38:22Z</dcterms:created>
  <dcterms:modified xsi:type="dcterms:W3CDTF">2019-08-22T15:30:30Z</dcterms:modified>
</cp:coreProperties>
</file>